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Приказы\Приказы -о\Приказы 2021\Приказы по учебной деятельности\Очная\"/>
    </mc:Choice>
  </mc:AlternateContent>
  <bookViews>
    <workbookView xWindow="0" yWindow="0" windowWidth="28800" windowHeight="12330"/>
  </bookViews>
  <sheets>
    <sheet name="с 16.09.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S38" i="1" l="1"/>
  <c r="S66" i="1"/>
  <c r="P38" i="1"/>
  <c r="P69" i="1"/>
  <c r="H24" i="1"/>
  <c r="L38" i="1" l="1"/>
  <c r="G38" i="1"/>
  <c r="S22" i="1" l="1"/>
  <c r="P22" i="1"/>
  <c r="S23" i="1"/>
  <c r="P23" i="1"/>
  <c r="H65" i="1" l="1"/>
  <c r="H38" i="1"/>
  <c r="H69" i="1" l="1"/>
  <c r="S67" i="1"/>
  <c r="S49" i="1"/>
  <c r="S50" i="1"/>
  <c r="L65" i="1"/>
  <c r="G65" i="1"/>
  <c r="S44" i="1"/>
  <c r="P44" i="1"/>
  <c r="S45" i="1"/>
  <c r="S64" i="1"/>
  <c r="S63" i="1"/>
  <c r="S57" i="1"/>
  <c r="S58" i="1"/>
  <c r="S62" i="1"/>
  <c r="S61" i="1"/>
  <c r="S60" i="1"/>
  <c r="S59" i="1"/>
  <c r="S56" i="1"/>
  <c r="S55" i="1"/>
  <c r="S54" i="1"/>
  <c r="S53" i="1" l="1"/>
  <c r="S52" i="1"/>
  <c r="S51" i="1"/>
  <c r="P51" i="1"/>
  <c r="S42" i="1"/>
  <c r="S41" i="1"/>
  <c r="S40" i="1"/>
  <c r="P40" i="1"/>
  <c r="S13" i="1"/>
  <c r="S14" i="1"/>
  <c r="L69" i="1"/>
  <c r="G69" i="1"/>
  <c r="S37" i="1"/>
  <c r="S27" i="1"/>
  <c r="S28" i="1"/>
  <c r="S29" i="1"/>
  <c r="S30" i="1"/>
  <c r="S31" i="1"/>
  <c r="S32" i="1"/>
  <c r="S33" i="1"/>
  <c r="S34" i="1"/>
  <c r="S35" i="1"/>
  <c r="S36" i="1"/>
  <c r="S18" i="1"/>
  <c r="S19" i="1"/>
  <c r="S20" i="1"/>
  <c r="S21" i="1"/>
  <c r="P29" i="1"/>
  <c r="P31" i="1"/>
  <c r="P27" i="1"/>
  <c r="P19" i="1"/>
  <c r="P21" i="1"/>
  <c r="P13" i="1"/>
  <c r="P14" i="1"/>
  <c r="P12" i="1"/>
  <c r="S12" i="1"/>
  <c r="S26" i="1" l="1"/>
  <c r="P24" i="1"/>
  <c r="S24" i="1"/>
  <c r="P50" i="1" l="1"/>
  <c r="P15" i="1"/>
  <c r="P25" i="1"/>
  <c r="P39" i="1"/>
  <c r="P46" i="1"/>
  <c r="P47" i="1"/>
  <c r="P48" i="1"/>
  <c r="P11" i="1"/>
  <c r="S15" i="1"/>
  <c r="P65" i="1" l="1"/>
  <c r="S17" i="1"/>
  <c r="S47" i="1" l="1"/>
  <c r="S39" i="1"/>
  <c r="S25" i="1"/>
  <c r="S48" i="1" l="1"/>
  <c r="S46" i="1" l="1"/>
  <c r="S16" i="1"/>
  <c r="S11" i="1"/>
  <c r="R38" i="1" l="1"/>
  <c r="Q38" i="1"/>
  <c r="S43" i="1" l="1"/>
  <c r="S65" i="1" s="1"/>
  <c r="S69" i="1" s="1"/>
</calcChain>
</file>

<file path=xl/sharedStrings.xml><?xml version="1.0" encoding="utf-8"?>
<sst xmlns="http://schemas.openxmlformats.org/spreadsheetml/2006/main" count="253" uniqueCount="138">
  <si>
    <t>УЧЕБНЫЙ ПЛАН</t>
  </si>
  <si>
    <t>Педагог</t>
  </si>
  <si>
    <t>Направленность</t>
  </si>
  <si>
    <t>Образовательная программа</t>
  </si>
  <si>
    <t>естественнонаучная</t>
  </si>
  <si>
    <t>социально-педагогическая</t>
  </si>
  <si>
    <t>государственного бюджетного  учреждения дополнительного образования  Ростовской области</t>
  </si>
  <si>
    <t>Согласовано</t>
  </si>
  <si>
    <t>"Региональный центр выявления и поддержки одаренных детей "Ступени успеха"</t>
  </si>
  <si>
    <t>1 группа</t>
  </si>
  <si>
    <t>2 группа</t>
  </si>
  <si>
    <t>3 группа</t>
  </si>
  <si>
    <t xml:space="preserve">ИТОГО </t>
  </si>
  <si>
    <t>Срок освоения программы</t>
  </si>
  <si>
    <t>Кол-во недель</t>
  </si>
  <si>
    <t>Кол-во групп</t>
  </si>
  <si>
    <t>Кол-во детей по группам</t>
  </si>
  <si>
    <t>Учебная нагрузка (час)</t>
  </si>
  <si>
    <t>аудиторная</t>
  </si>
  <si>
    <t>самостоятельная</t>
  </si>
  <si>
    <t>теория</t>
  </si>
  <si>
    <t>практика</t>
  </si>
  <si>
    <t>всего на программу</t>
  </si>
  <si>
    <t>Итого учебная нагрузка в неделю на группу</t>
  </si>
  <si>
    <t>Итого учебная нрузка в неделю на ППС</t>
  </si>
  <si>
    <t>Общее кол-во обуч</t>
  </si>
  <si>
    <t xml:space="preserve">Утверждено приказом </t>
  </si>
  <si>
    <t>Итого социально-педагогическая</t>
  </si>
  <si>
    <t>Черноштан О.Н.</t>
  </si>
  <si>
    <t>1 год</t>
  </si>
  <si>
    <t xml:space="preserve">1 год </t>
  </si>
  <si>
    <t>1год</t>
  </si>
  <si>
    <t>Блинова  К. Н.</t>
  </si>
  <si>
    <t xml:space="preserve">педагогическим советом </t>
  </si>
  <si>
    <t>Человеко/     часов</t>
  </si>
  <si>
    <t xml:space="preserve"> ГБУ ДО РО "Ступени успеха"</t>
  </si>
  <si>
    <t>2 год</t>
  </si>
  <si>
    <t>Подгорная Я.Ю.</t>
  </si>
  <si>
    <t>Борисова Е.А.</t>
  </si>
  <si>
    <t>Тихонов А.В.</t>
  </si>
  <si>
    <t>Хисаметдинова Д.Ж</t>
  </si>
  <si>
    <t>Бутенко Е.В.</t>
  </si>
  <si>
    <t>Панченко М.Н.</t>
  </si>
  <si>
    <t>Смирнова О.С.</t>
  </si>
  <si>
    <t>Гуда Л.В.</t>
  </si>
  <si>
    <t>Колесник Д.В.</t>
  </si>
  <si>
    <t>Крыштоп В.Г.</t>
  </si>
  <si>
    <t>Рудова А.А.</t>
  </si>
  <si>
    <t>Кладенок  Л.А.</t>
  </si>
  <si>
    <t>Мамонтова  Л.Л.</t>
  </si>
  <si>
    <t>Карасев Д.Н.</t>
  </si>
  <si>
    <t>Саркисов Э.Э.</t>
  </si>
  <si>
    <t>Волкова Е.Ю.</t>
  </si>
  <si>
    <t>Фетисов Н.Н.</t>
  </si>
  <si>
    <t>Акопова А.Р.</t>
  </si>
  <si>
    <t>Котова О.В.</t>
  </si>
  <si>
    <t>Икоева О.В.</t>
  </si>
  <si>
    <t>Трубкина А.И.</t>
  </si>
  <si>
    <t>Клецкая С.И.</t>
  </si>
  <si>
    <t>Сыромолот Е.Н.</t>
  </si>
  <si>
    <t>Солтавец Е.М.</t>
  </si>
  <si>
    <t>Алексеева В.В</t>
  </si>
  <si>
    <t>Сухомлинова М.А.</t>
  </si>
  <si>
    <t>Садовникова М.Н.</t>
  </si>
  <si>
    <t>Ломова О.Е.</t>
  </si>
  <si>
    <t>Хмель И.В.</t>
  </si>
  <si>
    <t>Абдурахманова И.В.</t>
  </si>
  <si>
    <t>Бурьянова Н.В.</t>
  </si>
  <si>
    <t>Физкультурно-спортивная</t>
  </si>
  <si>
    <t>Эртель А.Б.</t>
  </si>
  <si>
    <t>Шандулин Е.В.</t>
  </si>
  <si>
    <t>Бакаева И.А.</t>
  </si>
  <si>
    <t>Касперович  П.В.</t>
  </si>
  <si>
    <t>Никттина Т.Ю.</t>
  </si>
  <si>
    <t>Никтитина Т.Ю.</t>
  </si>
  <si>
    <t>Казьмин  Д.В.</t>
  </si>
  <si>
    <t xml:space="preserve">Всего </t>
  </si>
  <si>
    <t>№п/п</t>
  </si>
  <si>
    <t>на 2021-2022 учебный год</t>
  </si>
  <si>
    <t>Васильева  М.Г.</t>
  </si>
  <si>
    <t xml:space="preserve">Витченко О.В.   </t>
  </si>
  <si>
    <t>Дополнительная  общеразвивающая  образовательная программа   олимпиадной подготовки "Математика 8 класс  9ДМ</t>
  </si>
  <si>
    <t xml:space="preserve">  Дополнительная  общеразвивающая    образовательная программа  «Talented Kids Steps» (Шаги талантливых детей) 10-11 лет  (1 ДА, 2 ДА)</t>
  </si>
  <si>
    <t xml:space="preserve">  Дополнительная  общеразвивающая    образовательная программа олимпиадной подготовки "Английский язык"  7 класс (3ДА, 4ДА)</t>
  </si>
  <si>
    <t xml:space="preserve">  Дополнительная  общеразвивающая    образовательная программа олимпиадной подготовки "Английский язык" 8 класс  5 ДА</t>
  </si>
  <si>
    <t xml:space="preserve">  Дополнительная  общеразвивающая    образовательная программа олимпиадной подготовки "Английский язык"   9 класс  6ДА</t>
  </si>
  <si>
    <t xml:space="preserve">  Дополнительная  общеразвивающая    образовательная программа олимпиадной подготовки "Английский язык"   10 класс 7ДА</t>
  </si>
  <si>
    <t xml:space="preserve"> Дополнительная  общеразвивающая    образовательная программа олимпиадной подготовки "Английский язык.  Повышенный уровень сложности" 14-17 лет  (8ДА, 9 ДА)</t>
  </si>
  <si>
    <t>Дополнительная  общеразвивающая  образовательная программа   олимпиадной подготовки "Биология" 6-7 класс 1 ДБ</t>
  </si>
  <si>
    <t>Дополнительная  общеразвивающая  образовательная программа   олимпиадной подготовки "Биология" 8 класс 2 ДБ</t>
  </si>
  <si>
    <t>Дополнительная  общеразвивающая  образовательная программа   олимпиадной подготовки "Биология" 9 класс 3 ДБ</t>
  </si>
  <si>
    <t>Дополнительная  общеразвивающая  образовательная программа   олимпиадной подготовки "Биология" 10 класс  4 ДБ</t>
  </si>
  <si>
    <t>Дополнительная  общеразвивающая  образовательная программа   олимпиадной подготовки "Биология. Повышенный уровень сложности"  5 ДБ</t>
  </si>
  <si>
    <t xml:space="preserve"> Дополнительная  общеразвивающая    образовательная программа олимпиадной подготовки "География" 8-9 класс 1ДГ</t>
  </si>
  <si>
    <t xml:space="preserve"> Дополнительная  общеразвивающая    образовательная программа олимпиадной подготовки "География. Повышенный уровень сложности" 14-17 лет   2ДГ</t>
  </si>
  <si>
    <t xml:space="preserve"> Дополнительная  общеразвивающая    образовательная программа олимпиадной подготовки "История. Повышенный уровень сложности" 14-17 лет,  2ДИс</t>
  </si>
  <si>
    <t xml:space="preserve"> Дополнительная  общеразвивающая    образовательная программа олимпиадной подготовки "История" 8-9 класс, 1ДИс</t>
  </si>
  <si>
    <t>Дополнительная  общеразвивающая  образовательная программа   олимпиадной подготовки"Информатика" 9 класс, 2ДИн</t>
  </si>
  <si>
    <t>Дополнительная  общеразвивающая  образовательная программа   олимпиадной подготовки"Информатика" 7-8 класс 1 ДИн</t>
  </si>
  <si>
    <t>Дополнительная  общеразвивающая  образовательная программа   олимпиадной подготовки"Информатика" 10 класс, 3 Дин</t>
  </si>
  <si>
    <t>Дополнительная  общеразвивающая  образовательная программа   олимпиадной подготовки"Информатика. Повышенный уровень  сложности" 14-17 лет, 4 Дин</t>
  </si>
  <si>
    <t>Дополнительная  общеразвивающая  образовательная программа   олимпиадной подготовки "Математика"5 класс , 1 ДМ, 2ДМ, 3ДМ</t>
  </si>
  <si>
    <t>Дополнительная  общеразвивающая  образовательная программа   олимпиадной подготовки "Математика 6 класс, 4ДМ, 5ДМ</t>
  </si>
  <si>
    <t>Дополнительная  общеразвивающая  образовательная программа   олимпиадной подготовки "Математика 7класс, 6ДМ, 7ДМ, 8ДМ</t>
  </si>
  <si>
    <t>Дополнительная  общеразвивающая  образовательная программа   олимпиадной подготовки "Математика 9 класс, 10ДМ</t>
  </si>
  <si>
    <t>Дополнительная  общеразвивающая  образовательная программа   олимпиадной подготовки "Математика 10 класс, 11 ДМ</t>
  </si>
  <si>
    <t>Дополнительная  общеразвивающая  образовательная программа   олимпиадной подготовки"Математика. Повышенный уровень  сложности" 14-17 лет,  12ДМ</t>
  </si>
  <si>
    <t xml:space="preserve"> Дополнительная  общеразвивающая    образовательная программа олимпиадной подготовки "Обществознание" 8-9 класс, 1ДОб</t>
  </si>
  <si>
    <t xml:space="preserve"> Дополнительная  общеразвивающая    образовательная программа олимпиадной подготовки "Обществознание" 10 класс, 2ДОб</t>
  </si>
  <si>
    <t xml:space="preserve"> Дополнительная  общеразвивающая    образовательная программа олимпиадной подготовки "Обществознание. Повышенный уровень сложности" 14-17 лет, 3ДОб</t>
  </si>
  <si>
    <t>Дополнительная  общеразвивающая  образовательная программа    "Русский язык от "А до Я"   6-7  класс, (1 ДР, 2 ДР)</t>
  </si>
  <si>
    <t>Дополнительная  общеразвивающая  образовательная программа    олимпиадной подготовки"Русский язык" 8 класс, 3 ДР</t>
  </si>
  <si>
    <t>Дополнительная  общеразвивающая  образовательная программа    олимпиадной подготовки"Русский язык" 9 класс, 4ДР</t>
  </si>
  <si>
    <t>Дополнительная  общеразвивающая  образовательная программа    олимпиадной подготовки"Русский язык" 10 класс, 5 ДР</t>
  </si>
  <si>
    <t>от 30 декабря 2021 года № 276-од</t>
  </si>
  <si>
    <t>протокол от 30 декабря 2021 года №  15</t>
  </si>
  <si>
    <t>очная форма обучения с применением дистанционных  образовательных технологий</t>
  </si>
  <si>
    <t>Дополнительная  общеразвивающая  образовательная программа   олимпиадной подготовки "Физика" 8 класс 3ДФ</t>
  </si>
  <si>
    <t>Дополнительная  общеразвивающая  образовательная программа   олимпиадной подготовки "Физика"  7 класс 1ДФ 2ДФ</t>
  </si>
  <si>
    <t>Дополнительная  общеразвивающая  образовательная программа   олимпиадной подготовки "Физика" 8 класс 6ДФ</t>
  </si>
  <si>
    <t>Дополнительная  общеразвивающая  образовательная программа   олимпиадной подготовки "Физика" 9 класс 4ДФ</t>
  </si>
  <si>
    <t>Дополнительная  общеразвивающая  образовательная программа   олимпиадной подготовки "Физика. Повышенный уровень сложности" 14-17 лет 5ДФ</t>
  </si>
  <si>
    <t>Дополнительная  общеразвивающая  образовательная программа   олимпиадной подготовки" Первые  шаги к олимпиаде по химии" 6-7 класс 1ДХ</t>
  </si>
  <si>
    <t>Дополнительная  общеразвивающая  образовательная программа   олимпиадной подготовки"Химия" 8 класс 2ДХ</t>
  </si>
  <si>
    <t>Дополнительная  общеразвивающая  образовательная программа   олимпиадной подготовки"Химия"9 класс 3ДХ</t>
  </si>
  <si>
    <t>Дополнительная  общеразвивающая  образовательная программа   олимпиадной подготовки"Химия" 10 класс 4ДХ</t>
  </si>
  <si>
    <t>Дополнительная  общеразвивающая  образовательная программа   олимпиадной подготовки"Химия. Повышенный уровень сложности" 14-17 лет 5ДХ</t>
  </si>
  <si>
    <t>Дополнительная  общеразвивающая  образовательная программа   олимпиадной подготовки"Астрономия" 13-15 лет 1ДАстр</t>
  </si>
  <si>
    <t>Дополнительная  общеразвивающая  образовательная программа    олимпиадной подготовки"Русский язык. Повышенный уровень сложности"14-17 лет 6ДР</t>
  </si>
  <si>
    <t>Дополнительная  общеразвивающая  образовательная программа    олимпиадной подготовки"Литература" 8-9 класс 1ДЛ</t>
  </si>
  <si>
    <t>Дополнительная  общеразвивающая  образовательная программа    олимпиадной подготовки"Литература. Повышенный уровень сложности"14-17 лет 2ДЛ</t>
  </si>
  <si>
    <t xml:space="preserve"> Дополнительная  общеразвивающая    образовательная программа олимпиадной подготовки "Немецкий язык" 14-17 лет 1ДН</t>
  </si>
  <si>
    <t xml:space="preserve"> Дополнительная  общеразвивающая    образовательная программа олимпиадной подготовки "Французский  язык" 14-17 лет 1ДФя</t>
  </si>
  <si>
    <t xml:space="preserve"> Дополнительная  общеразвивающая    образовательная программа олимпиадной подготовки "Право" 14-17 лет 1ДП</t>
  </si>
  <si>
    <t xml:space="preserve"> Дополнительная  общеразвивающая    образовательная программа олимпиадной подготовки "Экономика" 14-17 лет 1ДЭкон</t>
  </si>
  <si>
    <t xml:space="preserve"> Дополнительная  общеразвивающая    образовательная программа  "Когнетивные исследования" 14-17 лет 1ДКИ</t>
  </si>
  <si>
    <t xml:space="preserve"> Дополнительная  общеразвивающая    образовательная программа олимпиадной подготовки "Искусство (МХК)" 14-17 лет 1ДМХК</t>
  </si>
  <si>
    <t xml:space="preserve"> Дополнительная  общеразвивающая    образовательная программа "Шахматы" 14-17 лет 1ДШ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</si>
</sst>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Fill="1"/>
    <xf numFmtId="0" fontId="1" fillId="0" borderId="0" xfId="1" applyFill="1"/>
    <xf numFmtId="0" fontId="0" fillId="0" borderId="0" xfId="0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6" fillId="0" borderId="0" xfId="1" applyFont="1" applyFill="1"/>
    <xf numFmtId="0" fontId="6" fillId="0" borderId="0" xfId="1" applyFont="1" applyFill="1" applyBorder="1" applyAlignment="1"/>
    <xf numFmtId="0" fontId="9" fillId="0" borderId="0" xfId="0" applyFont="1" applyAlignment="1">
      <alignment horizontal="center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0" fillId="0" borderId="0" xfId="0" applyNumberFormat="1"/>
    <xf numFmtId="49" fontId="7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3" borderId="0" xfId="1" applyFont="1" applyFill="1"/>
    <xf numFmtId="0" fontId="1" fillId="3" borderId="0" xfId="1" applyFill="1"/>
    <xf numFmtId="0" fontId="6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/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07-08.Расписание.Крапчатова Е.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view="pageBreakPreview" topLeftCell="C1" zoomScaleSheetLayoutView="100" workbookViewId="0">
      <pane xSplit="1" ySplit="10" topLeftCell="D50" activePane="bottomRight" state="frozen"/>
      <selection activeCell="C1" sqref="C1"/>
      <selection pane="topRight" activeCell="D1" sqref="D1"/>
      <selection pane="bottomLeft" activeCell="C11" sqref="C11"/>
      <selection pane="bottomRight" activeCell="C57" sqref="C57"/>
    </sheetView>
  </sheetViews>
  <sheetFormatPr defaultRowHeight="12.75" x14ac:dyDescent="0.2"/>
  <cols>
    <col min="1" max="1" width="6.85546875" customWidth="1"/>
    <col min="2" max="2" width="33.42578125" customWidth="1"/>
    <col min="3" max="3" width="81" customWidth="1"/>
    <col min="4" max="4" width="22.85546875" style="3" customWidth="1"/>
    <col min="5" max="5" width="13" style="15" customWidth="1"/>
    <col min="6" max="6" width="10" style="3" customWidth="1"/>
    <col min="7" max="7" width="10.85546875" style="3" customWidth="1"/>
    <col min="8" max="8" width="11.42578125" style="3" customWidth="1"/>
    <col min="9" max="9" width="9.5703125" customWidth="1"/>
    <col min="10" max="11" width="9.85546875" customWidth="1"/>
    <col min="12" max="12" width="11.140625" customWidth="1"/>
    <col min="13" max="13" width="8.5703125" customWidth="1"/>
    <col min="14" max="14" width="8.28515625" customWidth="1"/>
    <col min="15" max="15" width="10.42578125" customWidth="1"/>
    <col min="16" max="16" width="11.85546875" customWidth="1"/>
    <col min="17" max="17" width="10.28515625" customWidth="1"/>
    <col min="18" max="18" width="11.140625" customWidth="1"/>
    <col min="19" max="19" width="11.42578125" customWidth="1"/>
    <col min="20" max="20" width="0.42578125" hidden="1" customWidth="1"/>
  </cols>
  <sheetData>
    <row r="1" spans="1:20" ht="25.5" customHeight="1" x14ac:dyDescent="0.25">
      <c r="A1" s="4"/>
      <c r="B1" s="5"/>
      <c r="C1" s="16" t="s">
        <v>7</v>
      </c>
      <c r="D1" s="6"/>
      <c r="E1" s="12"/>
      <c r="F1" s="6"/>
      <c r="G1" s="6"/>
      <c r="H1" s="6"/>
      <c r="I1" s="44"/>
      <c r="J1" s="44"/>
      <c r="K1" s="44"/>
      <c r="L1" s="9"/>
      <c r="M1" s="9"/>
      <c r="N1" s="9"/>
      <c r="O1" s="44" t="s">
        <v>26</v>
      </c>
      <c r="P1" s="44"/>
      <c r="Q1" s="44"/>
      <c r="R1" s="44"/>
    </row>
    <row r="2" spans="1:20" ht="19.5" customHeight="1" x14ac:dyDescent="0.25">
      <c r="A2" s="4"/>
      <c r="B2" s="5"/>
      <c r="C2" s="17" t="s">
        <v>33</v>
      </c>
      <c r="D2" s="6"/>
      <c r="E2" s="12"/>
      <c r="F2" s="6"/>
      <c r="G2" s="6"/>
      <c r="H2" s="6"/>
      <c r="L2" s="9"/>
      <c r="M2" s="9"/>
      <c r="N2" s="9"/>
      <c r="O2" s="44" t="s">
        <v>35</v>
      </c>
      <c r="P2" s="44"/>
      <c r="Q2" s="44"/>
      <c r="R2" s="44"/>
    </row>
    <row r="3" spans="1:20" ht="19.5" customHeight="1" x14ac:dyDescent="0.25">
      <c r="A3" s="4"/>
      <c r="B3" s="5"/>
      <c r="C3" s="17" t="s">
        <v>115</v>
      </c>
      <c r="D3" s="6"/>
      <c r="E3" s="12"/>
      <c r="F3" s="6"/>
      <c r="G3" s="6"/>
      <c r="H3" s="6"/>
      <c r="L3" s="36"/>
      <c r="M3" s="36"/>
      <c r="N3" s="36"/>
      <c r="O3" s="44" t="s">
        <v>114</v>
      </c>
      <c r="P3" s="44"/>
      <c r="Q3" s="44"/>
      <c r="R3" s="44"/>
    </row>
    <row r="4" spans="1:20" s="1" customFormat="1" ht="35.25" customHeight="1" x14ac:dyDescent="0.2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20" s="1" customFormat="1" ht="21" customHeight="1" x14ac:dyDescent="0.3">
      <c r="A5" s="41" t="s">
        <v>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20" s="1" customFormat="1" ht="18.75" x14ac:dyDescent="0.3">
      <c r="A6" s="41" t="s">
        <v>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20" s="1" customFormat="1" ht="17.25" customHeight="1" x14ac:dyDescent="0.3">
      <c r="A7" s="41" t="s">
        <v>78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20" s="1" customFormat="1" ht="21.75" customHeight="1" x14ac:dyDescent="0.25">
      <c r="A8" s="43" t="s">
        <v>116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20" s="2" customFormat="1" ht="22.9" customHeight="1" x14ac:dyDescent="0.3">
      <c r="A9" s="48" t="s">
        <v>77</v>
      </c>
      <c r="B9" s="42" t="s">
        <v>2</v>
      </c>
      <c r="C9" s="42" t="s">
        <v>3</v>
      </c>
      <c r="D9" s="42" t="s">
        <v>1</v>
      </c>
      <c r="E9" s="47" t="s">
        <v>13</v>
      </c>
      <c r="F9" s="42" t="s">
        <v>14</v>
      </c>
      <c r="G9" s="42" t="s">
        <v>15</v>
      </c>
      <c r="H9" s="42" t="s">
        <v>25</v>
      </c>
      <c r="I9" s="42" t="s">
        <v>16</v>
      </c>
      <c r="J9" s="42"/>
      <c r="K9" s="42"/>
      <c r="L9" s="42" t="s">
        <v>17</v>
      </c>
      <c r="M9" s="42"/>
      <c r="N9" s="42"/>
      <c r="O9" s="42"/>
      <c r="P9" s="42"/>
      <c r="Q9" s="42"/>
      <c r="R9" s="42"/>
      <c r="S9" s="42" t="s">
        <v>34</v>
      </c>
      <c r="T9" s="8"/>
    </row>
    <row r="10" spans="1:20" s="2" customFormat="1" ht="25.5" customHeight="1" x14ac:dyDescent="0.3">
      <c r="A10" s="48"/>
      <c r="B10" s="42"/>
      <c r="C10" s="42"/>
      <c r="D10" s="42"/>
      <c r="E10" s="47"/>
      <c r="F10" s="42"/>
      <c r="G10" s="42"/>
      <c r="H10" s="42"/>
      <c r="I10" s="22" t="s">
        <v>9</v>
      </c>
      <c r="J10" s="22" t="s">
        <v>10</v>
      </c>
      <c r="K10" s="23" t="s">
        <v>11</v>
      </c>
      <c r="L10" s="23" t="s">
        <v>18</v>
      </c>
      <c r="M10" s="23" t="s">
        <v>20</v>
      </c>
      <c r="N10" s="23" t="s">
        <v>21</v>
      </c>
      <c r="O10" s="22" t="s">
        <v>19</v>
      </c>
      <c r="P10" s="23" t="s">
        <v>22</v>
      </c>
      <c r="Q10" s="23" t="s">
        <v>23</v>
      </c>
      <c r="R10" s="23" t="s">
        <v>24</v>
      </c>
      <c r="S10" s="42"/>
      <c r="T10" s="8"/>
    </row>
    <row r="11" spans="1:20" s="20" customFormat="1" ht="38.25" customHeight="1" x14ac:dyDescent="0.3">
      <c r="A11" s="24">
        <v>1</v>
      </c>
      <c r="B11" s="21" t="s">
        <v>4</v>
      </c>
      <c r="C11" s="37" t="s">
        <v>88</v>
      </c>
      <c r="D11" s="25" t="s">
        <v>37</v>
      </c>
      <c r="E11" s="26" t="s">
        <v>29</v>
      </c>
      <c r="F11" s="21">
        <v>21</v>
      </c>
      <c r="G11" s="21">
        <v>1</v>
      </c>
      <c r="H11" s="21">
        <v>14</v>
      </c>
      <c r="I11" s="21">
        <v>14</v>
      </c>
      <c r="J11" s="21"/>
      <c r="K11" s="21"/>
      <c r="L11" s="21">
        <v>86</v>
      </c>
      <c r="M11" s="21"/>
      <c r="N11" s="21"/>
      <c r="O11" s="21">
        <v>8</v>
      </c>
      <c r="P11" s="21">
        <f>O11+L11</f>
        <v>94</v>
      </c>
      <c r="Q11" s="21">
        <v>4</v>
      </c>
      <c r="R11" s="21">
        <v>4</v>
      </c>
      <c r="S11" s="31">
        <f t="shared" ref="S11:S16" si="0">H11*L11</f>
        <v>1204</v>
      </c>
      <c r="T11" s="19"/>
    </row>
    <row r="12" spans="1:20" s="20" customFormat="1" ht="32.25" customHeight="1" x14ac:dyDescent="0.3">
      <c r="A12" s="24">
        <v>2</v>
      </c>
      <c r="B12" s="21" t="s">
        <v>4</v>
      </c>
      <c r="C12" s="37" t="s">
        <v>89</v>
      </c>
      <c r="D12" s="25" t="s">
        <v>39</v>
      </c>
      <c r="E12" s="26" t="s">
        <v>29</v>
      </c>
      <c r="F12" s="21">
        <v>22</v>
      </c>
      <c r="G12" s="21">
        <v>1</v>
      </c>
      <c r="H12" s="21">
        <v>10</v>
      </c>
      <c r="I12" s="21">
        <v>10</v>
      </c>
      <c r="J12" s="21"/>
      <c r="K12" s="21"/>
      <c r="L12" s="21">
        <v>86</v>
      </c>
      <c r="M12" s="21"/>
      <c r="N12" s="21"/>
      <c r="O12" s="21">
        <v>8</v>
      </c>
      <c r="P12" s="21">
        <f>O12+L12</f>
        <v>94</v>
      </c>
      <c r="Q12" s="21">
        <v>4</v>
      </c>
      <c r="R12" s="21">
        <v>4</v>
      </c>
      <c r="S12" s="31">
        <f t="shared" ref="S12:S14" si="1">H12*L12</f>
        <v>860</v>
      </c>
      <c r="T12" s="19"/>
    </row>
    <row r="13" spans="1:20" s="20" customFormat="1" ht="32.25" customHeight="1" x14ac:dyDescent="0.3">
      <c r="A13" s="24">
        <v>3</v>
      </c>
      <c r="B13" s="21" t="s">
        <v>4</v>
      </c>
      <c r="C13" s="37" t="s">
        <v>90</v>
      </c>
      <c r="D13" s="25" t="s">
        <v>40</v>
      </c>
      <c r="E13" s="26" t="s">
        <v>29</v>
      </c>
      <c r="F13" s="21">
        <v>21</v>
      </c>
      <c r="G13" s="21">
        <v>1</v>
      </c>
      <c r="H13" s="21">
        <v>11</v>
      </c>
      <c r="I13" s="21">
        <v>11</v>
      </c>
      <c r="J13" s="21"/>
      <c r="K13" s="21"/>
      <c r="L13" s="21">
        <v>70</v>
      </c>
      <c r="M13" s="21"/>
      <c r="N13" s="21"/>
      <c r="O13" s="21">
        <v>8</v>
      </c>
      <c r="P13" s="21">
        <f t="shared" ref="P13:P14" si="2">O13+L13</f>
        <v>78</v>
      </c>
      <c r="Q13" s="21">
        <v>4</v>
      </c>
      <c r="R13" s="21">
        <v>4</v>
      </c>
      <c r="S13" s="31">
        <f t="shared" si="1"/>
        <v>770</v>
      </c>
      <c r="T13" s="19"/>
    </row>
    <row r="14" spans="1:20" s="20" customFormat="1" ht="30.75" customHeight="1" x14ac:dyDescent="0.3">
      <c r="A14" s="24">
        <v>4</v>
      </c>
      <c r="B14" s="21" t="s">
        <v>4</v>
      </c>
      <c r="C14" s="37" t="s">
        <v>91</v>
      </c>
      <c r="D14" s="25" t="s">
        <v>32</v>
      </c>
      <c r="E14" s="26" t="s">
        <v>29</v>
      </c>
      <c r="F14" s="21">
        <v>22</v>
      </c>
      <c r="G14" s="21">
        <v>1</v>
      </c>
      <c r="H14" s="21">
        <v>11</v>
      </c>
      <c r="I14" s="21">
        <v>11</v>
      </c>
      <c r="J14" s="21"/>
      <c r="K14" s="21"/>
      <c r="L14" s="21">
        <v>86</v>
      </c>
      <c r="M14" s="21"/>
      <c r="N14" s="21"/>
      <c r="O14" s="21">
        <v>8</v>
      </c>
      <c r="P14" s="21">
        <f t="shared" si="2"/>
        <v>94</v>
      </c>
      <c r="Q14" s="21">
        <v>4</v>
      </c>
      <c r="R14" s="21">
        <v>4</v>
      </c>
      <c r="S14" s="31">
        <f t="shared" si="1"/>
        <v>946</v>
      </c>
      <c r="T14" s="19"/>
    </row>
    <row r="15" spans="1:20" s="20" customFormat="1" ht="32.25" customHeight="1" x14ac:dyDescent="0.3">
      <c r="A15" s="24">
        <v>5</v>
      </c>
      <c r="B15" s="21" t="s">
        <v>4</v>
      </c>
      <c r="C15" s="37" t="s">
        <v>92</v>
      </c>
      <c r="D15" s="25" t="s">
        <v>41</v>
      </c>
      <c r="E15" s="26" t="s">
        <v>31</v>
      </c>
      <c r="F15" s="21">
        <v>12</v>
      </c>
      <c r="G15" s="21">
        <v>1</v>
      </c>
      <c r="H15" s="21">
        <v>10</v>
      </c>
      <c r="I15" s="21">
        <v>10</v>
      </c>
      <c r="J15" s="21"/>
      <c r="K15" s="21"/>
      <c r="L15" s="21">
        <v>46</v>
      </c>
      <c r="M15" s="21"/>
      <c r="N15" s="21"/>
      <c r="O15" s="21">
        <v>8</v>
      </c>
      <c r="P15" s="21">
        <f t="shared" ref="P15:P48" si="3">O15+L15</f>
        <v>54</v>
      </c>
      <c r="Q15" s="21">
        <v>4</v>
      </c>
      <c r="R15" s="21">
        <v>4</v>
      </c>
      <c r="S15" s="31">
        <f t="shared" ref="S15" si="4">H15*L15</f>
        <v>460</v>
      </c>
      <c r="T15" s="19"/>
    </row>
    <row r="16" spans="1:20" s="20" customFormat="1" ht="35.25" customHeight="1" x14ac:dyDescent="0.3">
      <c r="A16" s="24">
        <v>6</v>
      </c>
      <c r="B16" s="21" t="s">
        <v>4</v>
      </c>
      <c r="C16" s="38" t="s">
        <v>118</v>
      </c>
      <c r="D16" s="25" t="s">
        <v>42</v>
      </c>
      <c r="E16" s="26" t="s">
        <v>29</v>
      </c>
      <c r="F16" s="21">
        <v>22</v>
      </c>
      <c r="G16" s="21">
        <v>2</v>
      </c>
      <c r="H16" s="21">
        <v>21</v>
      </c>
      <c r="I16" s="21">
        <v>8</v>
      </c>
      <c r="J16" s="21">
        <v>13</v>
      </c>
      <c r="K16" s="21"/>
      <c r="L16" s="21">
        <v>86</v>
      </c>
      <c r="M16" s="21"/>
      <c r="N16" s="21"/>
      <c r="O16" s="21">
        <v>8</v>
      </c>
      <c r="P16" s="21">
        <v>156</v>
      </c>
      <c r="Q16" s="21">
        <v>4</v>
      </c>
      <c r="R16" s="21">
        <v>4</v>
      </c>
      <c r="S16" s="31">
        <f t="shared" si="0"/>
        <v>1806</v>
      </c>
      <c r="T16" s="19"/>
    </row>
    <row r="17" spans="1:20" s="20" customFormat="1" ht="33" customHeight="1" x14ac:dyDescent="0.3">
      <c r="A17" s="24">
        <v>7</v>
      </c>
      <c r="B17" s="21" t="s">
        <v>4</v>
      </c>
      <c r="C17" s="38" t="s">
        <v>117</v>
      </c>
      <c r="D17" s="25" t="s">
        <v>43</v>
      </c>
      <c r="E17" s="26" t="s">
        <v>29</v>
      </c>
      <c r="F17" s="21">
        <v>22</v>
      </c>
      <c r="G17" s="21">
        <v>1</v>
      </c>
      <c r="H17" s="21">
        <v>17</v>
      </c>
      <c r="I17" s="21">
        <v>17</v>
      </c>
      <c r="J17" s="21"/>
      <c r="K17" s="21"/>
      <c r="L17" s="21">
        <v>86</v>
      </c>
      <c r="M17" s="21"/>
      <c r="N17" s="21"/>
      <c r="O17" s="21">
        <v>8</v>
      </c>
      <c r="P17" s="21">
        <v>156</v>
      </c>
      <c r="Q17" s="21">
        <v>4</v>
      </c>
      <c r="R17" s="21">
        <v>4</v>
      </c>
      <c r="S17" s="31">
        <f t="shared" ref="S17:S21" si="5">H17*L17</f>
        <v>1462</v>
      </c>
      <c r="T17" s="19"/>
    </row>
    <row r="18" spans="1:20" s="20" customFormat="1" ht="32.25" customHeight="1" x14ac:dyDescent="0.3">
      <c r="A18" s="24">
        <v>8</v>
      </c>
      <c r="B18" s="21" t="s">
        <v>4</v>
      </c>
      <c r="C18" s="38" t="s">
        <v>119</v>
      </c>
      <c r="D18" s="25" t="s">
        <v>45</v>
      </c>
      <c r="E18" s="26" t="s">
        <v>29</v>
      </c>
      <c r="F18" s="21">
        <v>22</v>
      </c>
      <c r="G18" s="21">
        <v>1</v>
      </c>
      <c r="H18" s="21">
        <v>9</v>
      </c>
      <c r="I18" s="21">
        <v>9</v>
      </c>
      <c r="J18" s="21"/>
      <c r="K18" s="21"/>
      <c r="L18" s="21">
        <v>86</v>
      </c>
      <c r="M18" s="21"/>
      <c r="N18" s="21"/>
      <c r="O18" s="21">
        <v>8</v>
      </c>
      <c r="P18" s="21">
        <v>156</v>
      </c>
      <c r="Q18" s="21">
        <v>4</v>
      </c>
      <c r="R18" s="21">
        <v>4</v>
      </c>
      <c r="S18" s="31">
        <f t="shared" si="5"/>
        <v>774</v>
      </c>
      <c r="T18" s="19"/>
    </row>
    <row r="19" spans="1:20" s="20" customFormat="1" ht="37.5" customHeight="1" x14ac:dyDescent="0.3">
      <c r="A19" s="24">
        <v>9</v>
      </c>
      <c r="B19" s="21" t="s">
        <v>4</v>
      </c>
      <c r="C19" s="38" t="s">
        <v>120</v>
      </c>
      <c r="D19" s="25" t="s">
        <v>44</v>
      </c>
      <c r="E19" s="26" t="s">
        <v>29</v>
      </c>
      <c r="F19" s="21">
        <v>19</v>
      </c>
      <c r="G19" s="21">
        <v>1</v>
      </c>
      <c r="H19" s="21">
        <v>14</v>
      </c>
      <c r="I19" s="21">
        <v>14</v>
      </c>
      <c r="J19" s="21"/>
      <c r="K19" s="21"/>
      <c r="L19" s="21">
        <v>70</v>
      </c>
      <c r="M19" s="21"/>
      <c r="N19" s="21"/>
      <c r="O19" s="21">
        <v>8</v>
      </c>
      <c r="P19" s="21">
        <f t="shared" ref="P19:P22" si="6">O19+L19</f>
        <v>78</v>
      </c>
      <c r="Q19" s="21">
        <v>4</v>
      </c>
      <c r="R19" s="21">
        <v>4</v>
      </c>
      <c r="S19" s="31">
        <f t="shared" si="5"/>
        <v>980</v>
      </c>
      <c r="T19" s="19"/>
    </row>
    <row r="20" spans="1:20" s="20" customFormat="1" ht="33.75" customHeight="1" x14ac:dyDescent="0.3">
      <c r="A20" s="24">
        <v>10</v>
      </c>
      <c r="B20" s="21" t="s">
        <v>4</v>
      </c>
      <c r="C20" s="38" t="s">
        <v>121</v>
      </c>
      <c r="D20" s="25" t="s">
        <v>46</v>
      </c>
      <c r="E20" s="26" t="s">
        <v>29</v>
      </c>
      <c r="F20" s="21">
        <v>13</v>
      </c>
      <c r="G20" s="21">
        <v>1</v>
      </c>
      <c r="H20" s="21">
        <v>8</v>
      </c>
      <c r="I20" s="21">
        <v>8</v>
      </c>
      <c r="J20" s="21"/>
      <c r="K20" s="21"/>
      <c r="L20" s="21">
        <v>46</v>
      </c>
      <c r="M20" s="21"/>
      <c r="N20" s="21"/>
      <c r="O20" s="21">
        <v>8</v>
      </c>
      <c r="P20" s="21">
        <v>116</v>
      </c>
      <c r="Q20" s="21">
        <v>4</v>
      </c>
      <c r="R20" s="21">
        <v>4</v>
      </c>
      <c r="S20" s="31">
        <f t="shared" si="5"/>
        <v>368</v>
      </c>
      <c r="T20" s="19"/>
    </row>
    <row r="21" spans="1:20" s="20" customFormat="1" ht="36.75" customHeight="1" x14ac:dyDescent="0.3">
      <c r="A21" s="24">
        <v>11</v>
      </c>
      <c r="B21" s="21" t="s">
        <v>4</v>
      </c>
      <c r="C21" s="38" t="s">
        <v>101</v>
      </c>
      <c r="D21" s="25" t="s">
        <v>47</v>
      </c>
      <c r="E21" s="26" t="s">
        <v>29</v>
      </c>
      <c r="F21" s="21">
        <v>23</v>
      </c>
      <c r="G21" s="21">
        <v>3</v>
      </c>
      <c r="H21" s="21">
        <v>40</v>
      </c>
      <c r="I21" s="21">
        <v>13</v>
      </c>
      <c r="J21" s="21">
        <v>16</v>
      </c>
      <c r="K21" s="21">
        <v>11</v>
      </c>
      <c r="L21" s="21">
        <v>86</v>
      </c>
      <c r="M21" s="21"/>
      <c r="N21" s="21"/>
      <c r="O21" s="21">
        <v>8</v>
      </c>
      <c r="P21" s="21">
        <f t="shared" si="6"/>
        <v>94</v>
      </c>
      <c r="Q21" s="21">
        <v>4</v>
      </c>
      <c r="R21" s="21">
        <v>4</v>
      </c>
      <c r="S21" s="31">
        <f t="shared" si="5"/>
        <v>3440</v>
      </c>
      <c r="T21" s="19"/>
    </row>
    <row r="22" spans="1:20" s="20" customFormat="1" ht="36.75" customHeight="1" x14ac:dyDescent="0.3">
      <c r="A22" s="24">
        <v>12</v>
      </c>
      <c r="B22" s="21" t="s">
        <v>4</v>
      </c>
      <c r="C22" s="37" t="s">
        <v>102</v>
      </c>
      <c r="D22" s="25" t="s">
        <v>38</v>
      </c>
      <c r="E22" s="26" t="s">
        <v>29</v>
      </c>
      <c r="F22" s="21">
        <v>25</v>
      </c>
      <c r="G22" s="21">
        <v>1</v>
      </c>
      <c r="H22" s="21">
        <v>27</v>
      </c>
      <c r="I22" s="21">
        <v>14</v>
      </c>
      <c r="J22" s="21">
        <v>13</v>
      </c>
      <c r="K22" s="21"/>
      <c r="L22" s="21">
        <v>86</v>
      </c>
      <c r="M22" s="21"/>
      <c r="N22" s="21"/>
      <c r="O22" s="21">
        <v>8</v>
      </c>
      <c r="P22" s="21">
        <f t="shared" si="6"/>
        <v>94</v>
      </c>
      <c r="Q22" s="21">
        <v>4</v>
      </c>
      <c r="R22" s="21">
        <v>4</v>
      </c>
      <c r="S22" s="31">
        <f t="shared" ref="S22" si="7">H22*L22</f>
        <v>2322</v>
      </c>
      <c r="T22" s="19"/>
    </row>
    <row r="23" spans="1:20" s="20" customFormat="1" ht="37.5" customHeight="1" x14ac:dyDescent="0.3">
      <c r="A23" s="24">
        <v>14</v>
      </c>
      <c r="B23" s="21" t="s">
        <v>4</v>
      </c>
      <c r="C23" s="37" t="s">
        <v>103</v>
      </c>
      <c r="D23" s="25" t="s">
        <v>48</v>
      </c>
      <c r="E23" s="26" t="s">
        <v>29</v>
      </c>
      <c r="F23" s="21">
        <v>23</v>
      </c>
      <c r="G23" s="21">
        <v>3</v>
      </c>
      <c r="H23" s="21">
        <v>47</v>
      </c>
      <c r="I23" s="21">
        <v>13</v>
      </c>
      <c r="J23" s="21">
        <v>16</v>
      </c>
      <c r="K23" s="21">
        <v>18</v>
      </c>
      <c r="L23" s="21">
        <v>86</v>
      </c>
      <c r="M23" s="21"/>
      <c r="N23" s="21"/>
      <c r="O23" s="21">
        <v>8</v>
      </c>
      <c r="P23" s="21">
        <f t="shared" ref="P23" si="8">O23+L23</f>
        <v>94</v>
      </c>
      <c r="Q23" s="21">
        <v>4</v>
      </c>
      <c r="R23" s="21">
        <v>4</v>
      </c>
      <c r="S23" s="31">
        <f t="shared" ref="S23" si="9">H23*L23</f>
        <v>4042</v>
      </c>
      <c r="T23" s="19"/>
    </row>
    <row r="24" spans="1:20" s="20" customFormat="1" ht="40.5" customHeight="1" x14ac:dyDescent="0.3">
      <c r="A24" s="24">
        <v>17</v>
      </c>
      <c r="B24" s="21" t="s">
        <v>4</v>
      </c>
      <c r="C24" s="37" t="s">
        <v>81</v>
      </c>
      <c r="D24" s="25" t="s">
        <v>49</v>
      </c>
      <c r="E24" s="26" t="s">
        <v>29</v>
      </c>
      <c r="F24" s="21">
        <v>24</v>
      </c>
      <c r="G24" s="21">
        <v>1</v>
      </c>
      <c r="H24" s="21">
        <f>I24+J24+K24</f>
        <v>25</v>
      </c>
      <c r="I24" s="21">
        <v>25</v>
      </c>
      <c r="J24" s="21"/>
      <c r="K24" s="21"/>
      <c r="L24" s="21">
        <v>86</v>
      </c>
      <c r="M24" s="21"/>
      <c r="N24" s="21"/>
      <c r="O24" s="21">
        <v>8</v>
      </c>
      <c r="P24" s="21">
        <f t="shared" ref="P24" si="10">O24+L24</f>
        <v>94</v>
      </c>
      <c r="Q24" s="21">
        <v>4</v>
      </c>
      <c r="R24" s="21">
        <v>4</v>
      </c>
      <c r="S24" s="31">
        <f t="shared" ref="S24" si="11">H24*L24</f>
        <v>2150</v>
      </c>
      <c r="T24" s="19"/>
    </row>
    <row r="25" spans="1:20" s="20" customFormat="1" ht="39" customHeight="1" x14ac:dyDescent="0.3">
      <c r="A25" s="24">
        <v>18</v>
      </c>
      <c r="B25" s="21" t="s">
        <v>4</v>
      </c>
      <c r="C25" s="37" t="s">
        <v>104</v>
      </c>
      <c r="D25" s="25" t="s">
        <v>49</v>
      </c>
      <c r="E25" s="26" t="s">
        <v>29</v>
      </c>
      <c r="F25" s="21">
        <v>19</v>
      </c>
      <c r="G25" s="21">
        <v>1</v>
      </c>
      <c r="H25" s="21">
        <v>13</v>
      </c>
      <c r="I25" s="21">
        <v>13</v>
      </c>
      <c r="J25" s="21"/>
      <c r="K25" s="21"/>
      <c r="L25" s="21">
        <v>70</v>
      </c>
      <c r="M25" s="21"/>
      <c r="N25" s="21"/>
      <c r="O25" s="21">
        <v>8</v>
      </c>
      <c r="P25" s="21">
        <f t="shared" si="3"/>
        <v>78</v>
      </c>
      <c r="Q25" s="21">
        <v>4</v>
      </c>
      <c r="R25" s="21">
        <v>4</v>
      </c>
      <c r="S25" s="31">
        <f t="shared" ref="S25" si="12">H25*L25</f>
        <v>910</v>
      </c>
      <c r="T25" s="19"/>
    </row>
    <row r="26" spans="1:20" s="20" customFormat="1" ht="40.5" customHeight="1" x14ac:dyDescent="0.3">
      <c r="A26" s="24">
        <v>19</v>
      </c>
      <c r="B26" s="21" t="s">
        <v>4</v>
      </c>
      <c r="C26" s="37" t="s">
        <v>105</v>
      </c>
      <c r="D26" s="25" t="s">
        <v>50</v>
      </c>
      <c r="E26" s="26" t="s">
        <v>31</v>
      </c>
      <c r="F26" s="21">
        <v>22</v>
      </c>
      <c r="G26" s="21">
        <v>1</v>
      </c>
      <c r="H26" s="21">
        <v>5</v>
      </c>
      <c r="I26" s="21">
        <v>5</v>
      </c>
      <c r="J26" s="21"/>
      <c r="K26" s="21"/>
      <c r="L26" s="21">
        <v>86</v>
      </c>
      <c r="M26" s="21"/>
      <c r="N26" s="21"/>
      <c r="O26" s="21">
        <v>8</v>
      </c>
      <c r="P26" s="21">
        <v>156</v>
      </c>
      <c r="Q26" s="21">
        <v>4</v>
      </c>
      <c r="R26" s="21">
        <v>4</v>
      </c>
      <c r="S26" s="31">
        <f t="shared" ref="S26:S36" si="13">H26*L26</f>
        <v>430</v>
      </c>
      <c r="T26" s="19"/>
    </row>
    <row r="27" spans="1:20" s="20" customFormat="1" ht="41.25" customHeight="1" x14ac:dyDescent="0.3">
      <c r="A27" s="24">
        <v>20</v>
      </c>
      <c r="B27" s="21" t="s">
        <v>4</v>
      </c>
      <c r="C27" s="37" t="s">
        <v>106</v>
      </c>
      <c r="D27" s="25" t="s">
        <v>50</v>
      </c>
      <c r="E27" s="26" t="s">
        <v>29</v>
      </c>
      <c r="F27" s="21">
        <v>13</v>
      </c>
      <c r="G27" s="21">
        <v>1</v>
      </c>
      <c r="H27" s="21">
        <v>10</v>
      </c>
      <c r="I27" s="21">
        <v>10</v>
      </c>
      <c r="J27" s="21"/>
      <c r="K27" s="21"/>
      <c r="L27" s="21">
        <v>46</v>
      </c>
      <c r="M27" s="21"/>
      <c r="N27" s="21"/>
      <c r="O27" s="21">
        <v>8</v>
      </c>
      <c r="P27" s="21">
        <f t="shared" ref="P27" si="14">O27+L27</f>
        <v>54</v>
      </c>
      <c r="Q27" s="21">
        <v>4</v>
      </c>
      <c r="R27" s="21">
        <v>4</v>
      </c>
      <c r="S27" s="31">
        <f t="shared" si="13"/>
        <v>460</v>
      </c>
      <c r="T27" s="19"/>
    </row>
    <row r="28" spans="1:20" s="20" customFormat="1" ht="38.25" customHeight="1" x14ac:dyDescent="0.3">
      <c r="A28" s="24">
        <v>21</v>
      </c>
      <c r="B28" s="21" t="s">
        <v>4</v>
      </c>
      <c r="C28" s="37" t="s">
        <v>98</v>
      </c>
      <c r="D28" s="25" t="s">
        <v>47</v>
      </c>
      <c r="E28" s="26" t="s">
        <v>29</v>
      </c>
      <c r="F28" s="21">
        <v>22</v>
      </c>
      <c r="G28" s="21">
        <v>1</v>
      </c>
      <c r="H28" s="21">
        <v>12</v>
      </c>
      <c r="I28" s="21">
        <v>12</v>
      </c>
      <c r="J28" s="21"/>
      <c r="K28" s="21"/>
      <c r="L28" s="21">
        <v>86</v>
      </c>
      <c r="M28" s="21"/>
      <c r="N28" s="21"/>
      <c r="O28" s="21">
        <v>8</v>
      </c>
      <c r="P28" s="21">
        <v>156</v>
      </c>
      <c r="Q28" s="21">
        <v>4</v>
      </c>
      <c r="R28" s="21">
        <v>4</v>
      </c>
      <c r="S28" s="31">
        <f t="shared" si="13"/>
        <v>1032</v>
      </c>
      <c r="T28" s="19"/>
    </row>
    <row r="29" spans="1:20" s="20" customFormat="1" ht="38.25" customHeight="1" x14ac:dyDescent="0.3">
      <c r="A29" s="24">
        <v>22</v>
      </c>
      <c r="B29" s="21" t="s">
        <v>4</v>
      </c>
      <c r="C29" s="37" t="s">
        <v>97</v>
      </c>
      <c r="D29" s="25" t="s">
        <v>51</v>
      </c>
      <c r="E29" s="26" t="s">
        <v>29</v>
      </c>
      <c r="F29" s="21">
        <v>19</v>
      </c>
      <c r="G29" s="21">
        <v>1</v>
      </c>
      <c r="H29" s="21">
        <v>8</v>
      </c>
      <c r="I29" s="21">
        <v>8</v>
      </c>
      <c r="J29" s="21"/>
      <c r="K29" s="21"/>
      <c r="L29" s="21">
        <v>70</v>
      </c>
      <c r="M29" s="21"/>
      <c r="N29" s="21"/>
      <c r="O29" s="21">
        <v>8</v>
      </c>
      <c r="P29" s="21">
        <f t="shared" ref="P29" si="15">O29+L29</f>
        <v>78</v>
      </c>
      <c r="Q29" s="21">
        <v>4</v>
      </c>
      <c r="R29" s="21">
        <v>4</v>
      </c>
      <c r="S29" s="31">
        <f t="shared" si="13"/>
        <v>560</v>
      </c>
      <c r="T29" s="19"/>
    </row>
    <row r="30" spans="1:20" s="20" customFormat="1" ht="37.5" customHeight="1" x14ac:dyDescent="0.3">
      <c r="A30" s="24">
        <v>23</v>
      </c>
      <c r="B30" s="21" t="s">
        <v>4</v>
      </c>
      <c r="C30" s="37" t="s">
        <v>99</v>
      </c>
      <c r="D30" s="25" t="s">
        <v>51</v>
      </c>
      <c r="E30" s="26" t="s">
        <v>29</v>
      </c>
      <c r="F30" s="21">
        <v>23</v>
      </c>
      <c r="G30" s="21">
        <v>1</v>
      </c>
      <c r="H30" s="21">
        <v>6</v>
      </c>
      <c r="I30" s="21">
        <v>6</v>
      </c>
      <c r="J30" s="21"/>
      <c r="K30" s="21"/>
      <c r="L30" s="21">
        <v>86</v>
      </c>
      <c r="M30" s="21"/>
      <c r="N30" s="21"/>
      <c r="O30" s="21">
        <v>8</v>
      </c>
      <c r="P30" s="21">
        <v>156</v>
      </c>
      <c r="Q30" s="21">
        <v>4</v>
      </c>
      <c r="R30" s="21">
        <v>4</v>
      </c>
      <c r="S30" s="31">
        <f t="shared" si="13"/>
        <v>516</v>
      </c>
      <c r="T30" s="19"/>
    </row>
    <row r="31" spans="1:20" s="20" customFormat="1" ht="39" customHeight="1" x14ac:dyDescent="0.3">
      <c r="A31" s="24">
        <v>24</v>
      </c>
      <c r="B31" s="21" t="s">
        <v>4</v>
      </c>
      <c r="C31" s="37" t="s">
        <v>100</v>
      </c>
      <c r="D31" s="25" t="s">
        <v>80</v>
      </c>
      <c r="E31" s="26" t="s">
        <v>29</v>
      </c>
      <c r="F31" s="21">
        <v>30</v>
      </c>
      <c r="G31" s="21">
        <v>1</v>
      </c>
      <c r="H31" s="21">
        <v>7</v>
      </c>
      <c r="I31" s="21">
        <v>7</v>
      </c>
      <c r="J31" s="21"/>
      <c r="K31" s="21"/>
      <c r="L31" s="21">
        <v>46</v>
      </c>
      <c r="M31" s="21"/>
      <c r="N31" s="21"/>
      <c r="O31" s="21">
        <v>8</v>
      </c>
      <c r="P31" s="21">
        <f t="shared" ref="P31" si="16">O31+L31</f>
        <v>54</v>
      </c>
      <c r="Q31" s="21">
        <v>4</v>
      </c>
      <c r="R31" s="21">
        <v>4</v>
      </c>
      <c r="S31" s="31">
        <f t="shared" si="13"/>
        <v>322</v>
      </c>
      <c r="T31" s="19"/>
    </row>
    <row r="32" spans="1:20" s="20" customFormat="1" ht="41.25" customHeight="1" x14ac:dyDescent="0.3">
      <c r="A32" s="24">
        <v>25</v>
      </c>
      <c r="B32" s="21" t="s">
        <v>4</v>
      </c>
      <c r="C32" s="37" t="s">
        <v>122</v>
      </c>
      <c r="D32" s="25" t="s">
        <v>79</v>
      </c>
      <c r="E32" s="26" t="s">
        <v>29</v>
      </c>
      <c r="F32" s="21">
        <v>23</v>
      </c>
      <c r="G32" s="21">
        <v>1</v>
      </c>
      <c r="H32" s="21">
        <v>8</v>
      </c>
      <c r="I32" s="21">
        <v>8</v>
      </c>
      <c r="J32" s="21"/>
      <c r="K32" s="21"/>
      <c r="L32" s="21">
        <v>86</v>
      </c>
      <c r="M32" s="21"/>
      <c r="N32" s="21"/>
      <c r="O32" s="21">
        <v>8</v>
      </c>
      <c r="P32" s="21">
        <v>156</v>
      </c>
      <c r="Q32" s="21">
        <v>4</v>
      </c>
      <c r="R32" s="21">
        <v>4</v>
      </c>
      <c r="S32" s="31">
        <f t="shared" si="13"/>
        <v>688</v>
      </c>
      <c r="T32" s="19"/>
    </row>
    <row r="33" spans="1:20" s="20" customFormat="1" ht="39.75" customHeight="1" x14ac:dyDescent="0.3">
      <c r="A33" s="24">
        <v>26</v>
      </c>
      <c r="B33" s="21" t="s">
        <v>4</v>
      </c>
      <c r="C33" s="37" t="s">
        <v>123</v>
      </c>
      <c r="D33" s="25" t="s">
        <v>53</v>
      </c>
      <c r="E33" s="26" t="s">
        <v>29</v>
      </c>
      <c r="F33" s="21">
        <v>22</v>
      </c>
      <c r="G33" s="21">
        <v>1</v>
      </c>
      <c r="H33" s="21">
        <v>8</v>
      </c>
      <c r="I33" s="21">
        <v>8</v>
      </c>
      <c r="J33" s="21"/>
      <c r="K33" s="21"/>
      <c r="L33" s="21">
        <v>86</v>
      </c>
      <c r="M33" s="21"/>
      <c r="N33" s="21"/>
      <c r="O33" s="21">
        <v>8</v>
      </c>
      <c r="P33" s="21">
        <v>156</v>
      </c>
      <c r="Q33" s="21">
        <v>4</v>
      </c>
      <c r="R33" s="21">
        <v>4</v>
      </c>
      <c r="S33" s="31">
        <f t="shared" si="13"/>
        <v>688</v>
      </c>
      <c r="T33" s="19"/>
    </row>
    <row r="34" spans="1:20" s="20" customFormat="1" ht="36" customHeight="1" x14ac:dyDescent="0.3">
      <c r="A34" s="24">
        <v>27</v>
      </c>
      <c r="B34" s="21" t="s">
        <v>4</v>
      </c>
      <c r="C34" s="37" t="s">
        <v>124</v>
      </c>
      <c r="D34" s="25" t="s">
        <v>52</v>
      </c>
      <c r="E34" s="26" t="s">
        <v>29</v>
      </c>
      <c r="F34" s="21">
        <v>23</v>
      </c>
      <c r="G34" s="21">
        <v>1</v>
      </c>
      <c r="H34" s="21">
        <v>14</v>
      </c>
      <c r="I34" s="21">
        <v>14</v>
      </c>
      <c r="J34" s="21"/>
      <c r="K34" s="21"/>
      <c r="L34" s="21">
        <v>70</v>
      </c>
      <c r="M34" s="21"/>
      <c r="N34" s="21"/>
      <c r="O34" s="21">
        <v>8</v>
      </c>
      <c r="P34" s="21">
        <v>140</v>
      </c>
      <c r="Q34" s="21">
        <v>4</v>
      </c>
      <c r="R34" s="21">
        <v>4</v>
      </c>
      <c r="S34" s="31">
        <f t="shared" si="13"/>
        <v>980</v>
      </c>
      <c r="T34" s="19"/>
    </row>
    <row r="35" spans="1:20" s="20" customFormat="1" ht="37.5" customHeight="1" x14ac:dyDescent="0.3">
      <c r="A35" s="24">
        <v>28</v>
      </c>
      <c r="B35" s="21" t="s">
        <v>4</v>
      </c>
      <c r="C35" s="37" t="s">
        <v>125</v>
      </c>
      <c r="D35" s="25" t="s">
        <v>54</v>
      </c>
      <c r="E35" s="26" t="s">
        <v>29</v>
      </c>
      <c r="F35" s="21">
        <v>23</v>
      </c>
      <c r="G35" s="21">
        <v>1</v>
      </c>
      <c r="H35" s="21">
        <v>11</v>
      </c>
      <c r="I35" s="21">
        <v>11</v>
      </c>
      <c r="J35" s="21"/>
      <c r="K35" s="21"/>
      <c r="L35" s="21">
        <v>86</v>
      </c>
      <c r="M35" s="21"/>
      <c r="N35" s="21"/>
      <c r="O35" s="21">
        <v>8</v>
      </c>
      <c r="P35" s="21">
        <v>156</v>
      </c>
      <c r="Q35" s="21">
        <v>4</v>
      </c>
      <c r="R35" s="21">
        <v>4</v>
      </c>
      <c r="S35" s="31">
        <f t="shared" si="13"/>
        <v>946</v>
      </c>
      <c r="T35" s="19"/>
    </row>
    <row r="36" spans="1:20" s="20" customFormat="1" ht="36" customHeight="1" x14ac:dyDescent="0.3">
      <c r="A36" s="24">
        <v>29</v>
      </c>
      <c r="B36" s="21" t="s">
        <v>4</v>
      </c>
      <c r="C36" s="37" t="s">
        <v>126</v>
      </c>
      <c r="D36" s="25" t="s">
        <v>54</v>
      </c>
      <c r="E36" s="26" t="s">
        <v>29</v>
      </c>
      <c r="F36" s="21">
        <v>12</v>
      </c>
      <c r="G36" s="21">
        <v>1</v>
      </c>
      <c r="H36" s="21">
        <v>9</v>
      </c>
      <c r="I36" s="21">
        <v>9</v>
      </c>
      <c r="J36" s="21"/>
      <c r="K36" s="21"/>
      <c r="L36" s="21">
        <v>46</v>
      </c>
      <c r="M36" s="21"/>
      <c r="N36" s="21"/>
      <c r="O36" s="21">
        <v>8</v>
      </c>
      <c r="P36" s="21">
        <v>116</v>
      </c>
      <c r="Q36" s="21">
        <v>4</v>
      </c>
      <c r="R36" s="21">
        <v>4</v>
      </c>
      <c r="S36" s="31">
        <f t="shared" si="13"/>
        <v>414</v>
      </c>
      <c r="T36" s="19"/>
    </row>
    <row r="37" spans="1:20" s="20" customFormat="1" ht="36.75" customHeight="1" x14ac:dyDescent="0.3">
      <c r="A37" s="24">
        <v>30</v>
      </c>
      <c r="B37" s="21" t="s">
        <v>4</v>
      </c>
      <c r="C37" s="37" t="s">
        <v>127</v>
      </c>
      <c r="D37" s="25" t="s">
        <v>55</v>
      </c>
      <c r="E37" s="26" t="s">
        <v>29</v>
      </c>
      <c r="F37" s="21">
        <v>22</v>
      </c>
      <c r="G37" s="21">
        <v>1</v>
      </c>
      <c r="H37" s="21">
        <v>4</v>
      </c>
      <c r="I37" s="21">
        <v>4</v>
      </c>
      <c r="J37" s="21"/>
      <c r="K37" s="21"/>
      <c r="L37" s="21">
        <v>86</v>
      </c>
      <c r="M37" s="21"/>
      <c r="N37" s="21"/>
      <c r="O37" s="21">
        <v>8</v>
      </c>
      <c r="P37" s="21">
        <v>156</v>
      </c>
      <c r="Q37" s="21">
        <v>4</v>
      </c>
      <c r="R37" s="21">
        <v>4</v>
      </c>
      <c r="S37" s="31">
        <f t="shared" ref="S37" si="17">H37*L37</f>
        <v>344</v>
      </c>
      <c r="T37" s="19"/>
    </row>
    <row r="38" spans="1:20" s="2" customFormat="1" ht="27.75" customHeight="1" x14ac:dyDescent="0.2">
      <c r="A38" s="24">
        <v>31</v>
      </c>
      <c r="B38" s="49" t="s">
        <v>5</v>
      </c>
      <c r="C38" s="50"/>
      <c r="D38" s="25"/>
      <c r="E38" s="27"/>
      <c r="F38" s="28"/>
      <c r="G38" s="28">
        <f>G37+G36+G35+G34+G33+G32+G31+G30+G29+G28+G27+G26+G25+G24+G23+G22+G21+G20+G19+G18+G17+G16+G15+G14+G13+G12+G11</f>
        <v>32</v>
      </c>
      <c r="H38" s="28">
        <f>SUM(H11:H37)</f>
        <v>379</v>
      </c>
      <c r="I38" s="28"/>
      <c r="J38" s="28"/>
      <c r="K38" s="28"/>
      <c r="L38" s="28">
        <f>L37+L36+L35+L34+L33+L32+L31+L30+L29+L28+L27+L26+L25+L24+L22+L21+L20+L19+L18+L17+L16+L15+L14+L13+L12+L11</f>
        <v>1956</v>
      </c>
      <c r="M38" s="28"/>
      <c r="N38" s="28"/>
      <c r="O38" s="28"/>
      <c r="P38" s="28">
        <f>SUM(P11:P37)</f>
        <v>3064</v>
      </c>
      <c r="Q38" s="28">
        <f>SUM(Q11:Q37)</f>
        <v>108</v>
      </c>
      <c r="R38" s="28">
        <f>SUM(R11:R37)</f>
        <v>108</v>
      </c>
      <c r="S38" s="32">
        <f>SUM(S11:S37)</f>
        <v>29874</v>
      </c>
      <c r="T38" s="18"/>
    </row>
    <row r="39" spans="1:20" s="2" customFormat="1" ht="33" customHeight="1" x14ac:dyDescent="0.2">
      <c r="A39" s="24">
        <v>32</v>
      </c>
      <c r="B39" s="21" t="s">
        <v>5</v>
      </c>
      <c r="C39" s="37" t="s">
        <v>110</v>
      </c>
      <c r="D39" s="25" t="s">
        <v>56</v>
      </c>
      <c r="E39" s="26" t="s">
        <v>29</v>
      </c>
      <c r="F39" s="21">
        <v>23</v>
      </c>
      <c r="G39" s="21">
        <v>2</v>
      </c>
      <c r="H39" s="21">
        <v>35</v>
      </c>
      <c r="I39" s="21">
        <v>20</v>
      </c>
      <c r="J39" s="21">
        <v>15</v>
      </c>
      <c r="K39" s="21"/>
      <c r="L39" s="21">
        <v>86</v>
      </c>
      <c r="M39" s="21"/>
      <c r="N39" s="21"/>
      <c r="O39" s="21">
        <v>8</v>
      </c>
      <c r="P39" s="21">
        <f t="shared" si="3"/>
        <v>94</v>
      </c>
      <c r="Q39" s="21">
        <v>4</v>
      </c>
      <c r="R39" s="21">
        <v>4</v>
      </c>
      <c r="S39" s="31">
        <f>H39*L39</f>
        <v>3010</v>
      </c>
      <c r="T39" s="18"/>
    </row>
    <row r="40" spans="1:20" s="2" customFormat="1" ht="39" customHeight="1" x14ac:dyDescent="0.2">
      <c r="A40" s="24">
        <v>33</v>
      </c>
      <c r="B40" s="21" t="s">
        <v>5</v>
      </c>
      <c r="C40" s="37" t="s">
        <v>111</v>
      </c>
      <c r="D40" s="25" t="s">
        <v>57</v>
      </c>
      <c r="E40" s="26" t="s">
        <v>29</v>
      </c>
      <c r="F40" s="21">
        <v>22</v>
      </c>
      <c r="G40" s="21">
        <v>1</v>
      </c>
      <c r="H40" s="21">
        <v>17</v>
      </c>
      <c r="I40" s="21">
        <v>17</v>
      </c>
      <c r="J40" s="29"/>
      <c r="K40" s="29"/>
      <c r="L40" s="21">
        <v>86</v>
      </c>
      <c r="M40" s="21"/>
      <c r="N40" s="21"/>
      <c r="O40" s="21">
        <v>8</v>
      </c>
      <c r="P40" s="21">
        <f>O40+L40</f>
        <v>94</v>
      </c>
      <c r="Q40" s="21">
        <v>4</v>
      </c>
      <c r="R40" s="21">
        <v>4</v>
      </c>
      <c r="S40" s="31">
        <f t="shared" ref="S40:S41" si="18">H40*L40</f>
        <v>1462</v>
      </c>
      <c r="T40" s="18"/>
    </row>
    <row r="41" spans="1:20" s="2" customFormat="1" ht="33.75" customHeight="1" x14ac:dyDescent="0.2">
      <c r="A41" s="24">
        <v>34</v>
      </c>
      <c r="B41" s="21" t="s">
        <v>5</v>
      </c>
      <c r="C41" s="37" t="s">
        <v>112</v>
      </c>
      <c r="D41" s="25" t="s">
        <v>57</v>
      </c>
      <c r="E41" s="26" t="s">
        <v>29</v>
      </c>
      <c r="F41" s="21">
        <v>19</v>
      </c>
      <c r="G41" s="21">
        <v>1</v>
      </c>
      <c r="H41" s="21">
        <v>6</v>
      </c>
      <c r="I41" s="21">
        <v>6</v>
      </c>
      <c r="J41" s="29"/>
      <c r="K41" s="29"/>
      <c r="L41" s="21">
        <v>70</v>
      </c>
      <c r="M41" s="21"/>
      <c r="N41" s="21"/>
      <c r="O41" s="21">
        <v>8</v>
      </c>
      <c r="P41" s="21">
        <v>140</v>
      </c>
      <c r="Q41" s="21">
        <v>4</v>
      </c>
      <c r="R41" s="21">
        <v>4</v>
      </c>
      <c r="S41" s="31">
        <f t="shared" si="18"/>
        <v>420</v>
      </c>
      <c r="T41" s="18"/>
    </row>
    <row r="42" spans="1:20" s="2" customFormat="1" ht="39.75" customHeight="1" x14ac:dyDescent="0.2">
      <c r="A42" s="24">
        <v>35</v>
      </c>
      <c r="B42" s="21" t="s">
        <v>5</v>
      </c>
      <c r="C42" s="37" t="s">
        <v>113</v>
      </c>
      <c r="D42" s="25" t="s">
        <v>58</v>
      </c>
      <c r="E42" s="26" t="s">
        <v>29</v>
      </c>
      <c r="F42" s="21">
        <v>23</v>
      </c>
      <c r="G42" s="21">
        <v>1</v>
      </c>
      <c r="H42" s="21">
        <v>5</v>
      </c>
      <c r="I42" s="21">
        <v>5</v>
      </c>
      <c r="J42" s="29"/>
      <c r="K42" s="29"/>
      <c r="L42" s="21">
        <v>86</v>
      </c>
      <c r="M42" s="21"/>
      <c r="N42" s="21"/>
      <c r="O42" s="21">
        <v>8</v>
      </c>
      <c r="P42" s="21">
        <v>156</v>
      </c>
      <c r="Q42" s="21">
        <v>4</v>
      </c>
      <c r="R42" s="21">
        <v>4</v>
      </c>
      <c r="S42" s="31">
        <f t="shared" ref="S42" si="19">H42*L42</f>
        <v>430</v>
      </c>
      <c r="T42" s="18"/>
    </row>
    <row r="43" spans="1:20" s="20" customFormat="1" ht="36" customHeight="1" x14ac:dyDescent="0.3">
      <c r="A43" s="24">
        <v>36</v>
      </c>
      <c r="B43" s="21" t="s">
        <v>5</v>
      </c>
      <c r="C43" s="37" t="s">
        <v>128</v>
      </c>
      <c r="D43" s="25" t="s">
        <v>59</v>
      </c>
      <c r="E43" s="26" t="s">
        <v>29</v>
      </c>
      <c r="F43" s="21">
        <v>12</v>
      </c>
      <c r="G43" s="21">
        <v>1</v>
      </c>
      <c r="H43" s="21">
        <v>15</v>
      </c>
      <c r="I43" s="21">
        <v>15</v>
      </c>
      <c r="J43" s="29"/>
      <c r="K43" s="29"/>
      <c r="L43" s="21">
        <v>46</v>
      </c>
      <c r="M43" s="21"/>
      <c r="N43" s="21"/>
      <c r="O43" s="21">
        <v>8</v>
      </c>
      <c r="P43" s="21">
        <v>116</v>
      </c>
      <c r="Q43" s="21">
        <v>4</v>
      </c>
      <c r="R43" s="21">
        <v>4</v>
      </c>
      <c r="S43" s="31">
        <f t="shared" ref="S43:S44" si="20">H43*L43</f>
        <v>690</v>
      </c>
      <c r="T43" s="19"/>
    </row>
    <row r="44" spans="1:20" s="20" customFormat="1" ht="36" customHeight="1" x14ac:dyDescent="0.3">
      <c r="A44" s="24">
        <v>37</v>
      </c>
      <c r="B44" s="21" t="s">
        <v>5</v>
      </c>
      <c r="C44" s="37" t="s">
        <v>129</v>
      </c>
      <c r="D44" s="25" t="s">
        <v>74</v>
      </c>
      <c r="E44" s="26" t="s">
        <v>29</v>
      </c>
      <c r="F44" s="21">
        <v>22</v>
      </c>
      <c r="G44" s="21">
        <v>1</v>
      </c>
      <c r="H44" s="21">
        <v>6</v>
      </c>
      <c r="I44" s="21">
        <v>6</v>
      </c>
      <c r="J44" s="29"/>
      <c r="K44" s="29"/>
      <c r="L44" s="21">
        <v>86</v>
      </c>
      <c r="M44" s="21"/>
      <c r="N44" s="21"/>
      <c r="O44" s="21">
        <v>8</v>
      </c>
      <c r="P44" s="21">
        <f>O44+L44</f>
        <v>94</v>
      </c>
      <c r="Q44" s="21">
        <v>4</v>
      </c>
      <c r="R44" s="21">
        <v>4</v>
      </c>
      <c r="S44" s="31">
        <f t="shared" si="20"/>
        <v>516</v>
      </c>
      <c r="T44" s="19"/>
    </row>
    <row r="45" spans="1:20" s="20" customFormat="1" ht="36" customHeight="1" x14ac:dyDescent="0.3">
      <c r="A45" s="24">
        <v>38</v>
      </c>
      <c r="B45" s="21" t="s">
        <v>5</v>
      </c>
      <c r="C45" s="37" t="s">
        <v>130</v>
      </c>
      <c r="D45" s="25" t="s">
        <v>73</v>
      </c>
      <c r="E45" s="26" t="s">
        <v>29</v>
      </c>
      <c r="F45" s="21">
        <v>12</v>
      </c>
      <c r="G45" s="21">
        <v>1</v>
      </c>
      <c r="H45" s="21">
        <v>11</v>
      </c>
      <c r="I45" s="21">
        <v>11</v>
      </c>
      <c r="J45" s="29"/>
      <c r="K45" s="29"/>
      <c r="L45" s="21">
        <v>46</v>
      </c>
      <c r="M45" s="21"/>
      <c r="N45" s="21"/>
      <c r="O45" s="21">
        <v>8</v>
      </c>
      <c r="P45" s="21">
        <v>116</v>
      </c>
      <c r="Q45" s="21">
        <v>4</v>
      </c>
      <c r="R45" s="21">
        <v>4</v>
      </c>
      <c r="S45" s="31">
        <f t="shared" ref="S45" si="21">H45*L45</f>
        <v>506</v>
      </c>
      <c r="T45" s="19"/>
    </row>
    <row r="46" spans="1:20" s="20" customFormat="1" ht="36.75" customHeight="1" x14ac:dyDescent="0.3">
      <c r="A46" s="24">
        <v>39</v>
      </c>
      <c r="B46" s="21" t="s">
        <v>5</v>
      </c>
      <c r="C46" s="38" t="s">
        <v>82</v>
      </c>
      <c r="D46" s="25" t="s">
        <v>60</v>
      </c>
      <c r="E46" s="26" t="s">
        <v>29</v>
      </c>
      <c r="F46" s="21">
        <v>23</v>
      </c>
      <c r="G46" s="21">
        <v>2</v>
      </c>
      <c r="H46" s="21">
        <v>22</v>
      </c>
      <c r="I46" s="21">
        <v>8</v>
      </c>
      <c r="J46" s="21">
        <v>14</v>
      </c>
      <c r="K46" s="29"/>
      <c r="L46" s="21">
        <v>86</v>
      </c>
      <c r="M46" s="21"/>
      <c r="N46" s="21"/>
      <c r="O46" s="21">
        <v>8</v>
      </c>
      <c r="P46" s="21">
        <f t="shared" si="3"/>
        <v>94</v>
      </c>
      <c r="Q46" s="21">
        <v>4</v>
      </c>
      <c r="R46" s="21">
        <v>4</v>
      </c>
      <c r="S46" s="31">
        <f t="shared" ref="S46" si="22">H46*L46</f>
        <v>1892</v>
      </c>
      <c r="T46" s="19"/>
    </row>
    <row r="47" spans="1:20" s="20" customFormat="1" ht="36" customHeight="1" x14ac:dyDescent="0.3">
      <c r="A47" s="24">
        <v>40</v>
      </c>
      <c r="B47" s="21" t="s">
        <v>5</v>
      </c>
      <c r="C47" s="38" t="s">
        <v>83</v>
      </c>
      <c r="D47" s="25" t="s">
        <v>60</v>
      </c>
      <c r="E47" s="26" t="s">
        <v>30</v>
      </c>
      <c r="F47" s="21">
        <v>22</v>
      </c>
      <c r="G47" s="21">
        <v>2</v>
      </c>
      <c r="H47" s="21">
        <v>30</v>
      </c>
      <c r="I47" s="21">
        <v>15</v>
      </c>
      <c r="J47" s="21">
        <v>15</v>
      </c>
      <c r="K47" s="21"/>
      <c r="L47" s="21">
        <v>86</v>
      </c>
      <c r="M47" s="21"/>
      <c r="N47" s="21"/>
      <c r="O47" s="21">
        <v>8</v>
      </c>
      <c r="P47" s="21">
        <f t="shared" si="3"/>
        <v>94</v>
      </c>
      <c r="Q47" s="21">
        <v>4</v>
      </c>
      <c r="R47" s="21">
        <v>4</v>
      </c>
      <c r="S47" s="31">
        <f>H47*L47</f>
        <v>2580</v>
      </c>
      <c r="T47" s="19"/>
    </row>
    <row r="48" spans="1:20" s="20" customFormat="1" ht="36" customHeight="1" x14ac:dyDescent="0.3">
      <c r="A48" s="24">
        <v>41</v>
      </c>
      <c r="B48" s="21" t="s">
        <v>5</v>
      </c>
      <c r="C48" s="38" t="s">
        <v>84</v>
      </c>
      <c r="D48" s="25" t="s">
        <v>61</v>
      </c>
      <c r="E48" s="26" t="s">
        <v>29</v>
      </c>
      <c r="F48" s="21">
        <v>23</v>
      </c>
      <c r="G48" s="21">
        <v>1</v>
      </c>
      <c r="H48" s="21">
        <v>14</v>
      </c>
      <c r="I48" s="21">
        <v>14</v>
      </c>
      <c r="J48" s="21"/>
      <c r="K48" s="29"/>
      <c r="L48" s="21">
        <v>86</v>
      </c>
      <c r="M48" s="21"/>
      <c r="N48" s="21"/>
      <c r="O48" s="21">
        <v>8</v>
      </c>
      <c r="P48" s="21">
        <f t="shared" si="3"/>
        <v>94</v>
      </c>
      <c r="Q48" s="21">
        <v>4</v>
      </c>
      <c r="R48" s="21">
        <v>4</v>
      </c>
      <c r="S48" s="31">
        <f>H48*L48</f>
        <v>1204</v>
      </c>
      <c r="T48" s="19"/>
    </row>
    <row r="49" spans="1:20" s="20" customFormat="1" ht="36" customHeight="1" x14ac:dyDescent="0.3">
      <c r="A49" s="24">
        <v>42</v>
      </c>
      <c r="B49" s="21" t="s">
        <v>5</v>
      </c>
      <c r="C49" s="38" t="s">
        <v>85</v>
      </c>
      <c r="D49" s="25" t="s">
        <v>28</v>
      </c>
      <c r="E49" s="26" t="s">
        <v>29</v>
      </c>
      <c r="F49" s="21">
        <v>19</v>
      </c>
      <c r="G49" s="21">
        <v>1</v>
      </c>
      <c r="H49" s="21">
        <v>12</v>
      </c>
      <c r="I49" s="21">
        <v>12</v>
      </c>
      <c r="J49" s="21"/>
      <c r="K49" s="29"/>
      <c r="L49" s="21">
        <v>86</v>
      </c>
      <c r="M49" s="21"/>
      <c r="N49" s="21"/>
      <c r="O49" s="21">
        <v>8</v>
      </c>
      <c r="P49" s="21">
        <v>140</v>
      </c>
      <c r="Q49" s="21">
        <v>4</v>
      </c>
      <c r="R49" s="21">
        <v>4</v>
      </c>
      <c r="S49" s="31">
        <f t="shared" ref="S49:S50" si="23">H49*L49</f>
        <v>1032</v>
      </c>
      <c r="T49" s="19"/>
    </row>
    <row r="50" spans="1:20" s="20" customFormat="1" ht="33" customHeight="1" x14ac:dyDescent="0.3">
      <c r="A50" s="24">
        <v>43</v>
      </c>
      <c r="B50" s="21" t="s">
        <v>5</v>
      </c>
      <c r="C50" s="38" t="s">
        <v>86</v>
      </c>
      <c r="D50" s="25" t="s">
        <v>28</v>
      </c>
      <c r="E50" s="26" t="s">
        <v>29</v>
      </c>
      <c r="F50" s="21">
        <v>23</v>
      </c>
      <c r="G50" s="21">
        <v>1</v>
      </c>
      <c r="H50" s="21">
        <v>6</v>
      </c>
      <c r="I50" s="21">
        <v>6</v>
      </c>
      <c r="J50" s="21"/>
      <c r="K50" s="29"/>
      <c r="L50" s="21">
        <v>86</v>
      </c>
      <c r="M50" s="21"/>
      <c r="N50" s="21"/>
      <c r="O50" s="21">
        <v>8</v>
      </c>
      <c r="P50" s="21">
        <f t="shared" ref="P50:P51" si="24">O50+L50</f>
        <v>94</v>
      </c>
      <c r="Q50" s="21">
        <v>4</v>
      </c>
      <c r="R50" s="21">
        <v>4</v>
      </c>
      <c r="S50" s="31">
        <f t="shared" si="23"/>
        <v>516</v>
      </c>
      <c r="T50" s="19"/>
    </row>
    <row r="51" spans="1:20" s="20" customFormat="1" ht="48" customHeight="1" x14ac:dyDescent="0.3">
      <c r="A51" s="24">
        <v>44</v>
      </c>
      <c r="B51" s="21" t="s">
        <v>5</v>
      </c>
      <c r="C51" s="38" t="s">
        <v>87</v>
      </c>
      <c r="D51" s="25" t="s">
        <v>62</v>
      </c>
      <c r="E51" s="26" t="s">
        <v>29</v>
      </c>
      <c r="F51" s="21">
        <v>12</v>
      </c>
      <c r="G51" s="21">
        <v>2</v>
      </c>
      <c r="H51" s="21">
        <v>17</v>
      </c>
      <c r="I51" s="21">
        <v>7</v>
      </c>
      <c r="J51" s="21">
        <v>10</v>
      </c>
      <c r="K51" s="29"/>
      <c r="L51" s="21">
        <v>46</v>
      </c>
      <c r="M51" s="21"/>
      <c r="N51" s="21"/>
      <c r="O51" s="21">
        <v>8</v>
      </c>
      <c r="P51" s="21">
        <f t="shared" si="24"/>
        <v>54</v>
      </c>
      <c r="Q51" s="21">
        <v>4</v>
      </c>
      <c r="R51" s="21">
        <v>4</v>
      </c>
      <c r="S51" s="31">
        <f t="shared" ref="S51:S60" si="25">H51*L51</f>
        <v>782</v>
      </c>
      <c r="T51" s="19"/>
    </row>
    <row r="52" spans="1:20" s="20" customFormat="1" ht="37.5" customHeight="1" x14ac:dyDescent="0.3">
      <c r="A52" s="24">
        <v>46</v>
      </c>
      <c r="B52" s="21" t="s">
        <v>5</v>
      </c>
      <c r="C52" s="38" t="s">
        <v>131</v>
      </c>
      <c r="D52" s="25" t="s">
        <v>64</v>
      </c>
      <c r="E52" s="26" t="s">
        <v>36</v>
      </c>
      <c r="F52" s="21">
        <v>23</v>
      </c>
      <c r="G52" s="21">
        <v>1</v>
      </c>
      <c r="H52" s="21">
        <v>5</v>
      </c>
      <c r="I52" s="21">
        <v>5</v>
      </c>
      <c r="J52" s="21"/>
      <c r="K52" s="29"/>
      <c r="L52" s="21">
        <v>86</v>
      </c>
      <c r="M52" s="21"/>
      <c r="N52" s="21"/>
      <c r="O52" s="21">
        <v>8</v>
      </c>
      <c r="P52" s="21">
        <v>156</v>
      </c>
      <c r="Q52" s="21">
        <v>4</v>
      </c>
      <c r="R52" s="21">
        <v>4</v>
      </c>
      <c r="S52" s="31">
        <f t="shared" si="25"/>
        <v>430</v>
      </c>
      <c r="T52" s="19"/>
    </row>
    <row r="53" spans="1:20" s="20" customFormat="1" ht="32.25" customHeight="1" x14ac:dyDescent="0.3">
      <c r="A53" s="24">
        <v>47</v>
      </c>
      <c r="B53" s="21" t="s">
        <v>5</v>
      </c>
      <c r="C53" s="38" t="s">
        <v>132</v>
      </c>
      <c r="D53" s="25" t="s">
        <v>63</v>
      </c>
      <c r="E53" s="26" t="s">
        <v>29</v>
      </c>
      <c r="F53" s="21">
        <v>23</v>
      </c>
      <c r="G53" s="21">
        <v>1</v>
      </c>
      <c r="H53" s="21">
        <v>3</v>
      </c>
      <c r="I53" s="21">
        <v>3</v>
      </c>
      <c r="J53" s="21"/>
      <c r="K53" s="29"/>
      <c r="L53" s="21">
        <v>86</v>
      </c>
      <c r="M53" s="21"/>
      <c r="N53" s="21"/>
      <c r="O53" s="21">
        <v>8</v>
      </c>
      <c r="P53" s="21">
        <v>156</v>
      </c>
      <c r="Q53" s="21">
        <v>4</v>
      </c>
      <c r="R53" s="21">
        <v>4</v>
      </c>
      <c r="S53" s="31">
        <f t="shared" si="25"/>
        <v>258</v>
      </c>
      <c r="T53" s="19"/>
    </row>
    <row r="54" spans="1:20" s="20" customFormat="1" ht="36" customHeight="1" x14ac:dyDescent="0.3">
      <c r="A54" s="24">
        <v>48</v>
      </c>
      <c r="B54" s="21" t="s">
        <v>5</v>
      </c>
      <c r="C54" s="38" t="s">
        <v>107</v>
      </c>
      <c r="D54" s="25" t="s">
        <v>65</v>
      </c>
      <c r="E54" s="26" t="s">
        <v>29</v>
      </c>
      <c r="F54" s="21">
        <v>22</v>
      </c>
      <c r="G54" s="21">
        <v>1</v>
      </c>
      <c r="H54" s="21">
        <v>8</v>
      </c>
      <c r="I54" s="21">
        <v>8</v>
      </c>
      <c r="J54" s="21"/>
      <c r="K54" s="29"/>
      <c r="L54" s="21">
        <v>86</v>
      </c>
      <c r="M54" s="21"/>
      <c r="N54" s="21"/>
      <c r="O54" s="21">
        <v>8</v>
      </c>
      <c r="P54" s="21">
        <v>156</v>
      </c>
      <c r="Q54" s="21">
        <v>4</v>
      </c>
      <c r="R54" s="21">
        <v>4</v>
      </c>
      <c r="S54" s="31">
        <f t="shared" si="25"/>
        <v>688</v>
      </c>
      <c r="T54" s="19"/>
    </row>
    <row r="55" spans="1:20" s="20" customFormat="1" ht="39.75" customHeight="1" x14ac:dyDescent="0.3">
      <c r="A55" s="24">
        <v>49</v>
      </c>
      <c r="B55" s="21" t="s">
        <v>5</v>
      </c>
      <c r="C55" s="38" t="s">
        <v>108</v>
      </c>
      <c r="D55" s="25" t="s">
        <v>65</v>
      </c>
      <c r="E55" s="26" t="s">
        <v>29</v>
      </c>
      <c r="F55" s="21">
        <v>23</v>
      </c>
      <c r="G55" s="21">
        <v>1</v>
      </c>
      <c r="H55" s="21">
        <v>6</v>
      </c>
      <c r="I55" s="21">
        <v>6</v>
      </c>
      <c r="J55" s="21"/>
      <c r="K55" s="29"/>
      <c r="L55" s="21">
        <v>86</v>
      </c>
      <c r="M55" s="21"/>
      <c r="N55" s="21"/>
      <c r="O55" s="21">
        <v>8</v>
      </c>
      <c r="P55" s="21">
        <v>156</v>
      </c>
      <c r="Q55" s="21">
        <v>4</v>
      </c>
      <c r="R55" s="21">
        <v>4</v>
      </c>
      <c r="S55" s="31">
        <f t="shared" si="25"/>
        <v>516</v>
      </c>
      <c r="T55" s="19"/>
    </row>
    <row r="56" spans="1:20" s="20" customFormat="1" ht="40.5" customHeight="1" x14ac:dyDescent="0.3">
      <c r="A56" s="24">
        <v>50</v>
      </c>
      <c r="B56" s="21" t="s">
        <v>5</v>
      </c>
      <c r="C56" s="38" t="s">
        <v>109</v>
      </c>
      <c r="D56" s="25" t="s">
        <v>65</v>
      </c>
      <c r="E56" s="26" t="s">
        <v>29</v>
      </c>
      <c r="F56" s="21">
        <v>12</v>
      </c>
      <c r="G56" s="21">
        <v>1</v>
      </c>
      <c r="H56" s="21">
        <v>15</v>
      </c>
      <c r="I56" s="21">
        <v>15</v>
      </c>
      <c r="J56" s="21"/>
      <c r="K56" s="29"/>
      <c r="L56" s="21">
        <v>46</v>
      </c>
      <c r="M56" s="21"/>
      <c r="N56" s="21"/>
      <c r="O56" s="21">
        <v>8</v>
      </c>
      <c r="P56" s="21">
        <v>116</v>
      </c>
      <c r="Q56" s="21">
        <v>4</v>
      </c>
      <c r="R56" s="21">
        <v>4</v>
      </c>
      <c r="S56" s="31">
        <f t="shared" si="25"/>
        <v>690</v>
      </c>
      <c r="T56" s="19"/>
    </row>
    <row r="57" spans="1:20" s="20" customFormat="1" ht="34.5" customHeight="1" x14ac:dyDescent="0.3">
      <c r="A57" s="24">
        <v>51</v>
      </c>
      <c r="B57" s="21" t="s">
        <v>5</v>
      </c>
      <c r="C57" s="38" t="s">
        <v>96</v>
      </c>
      <c r="D57" s="25" t="s">
        <v>70</v>
      </c>
      <c r="E57" s="26" t="s">
        <v>29</v>
      </c>
      <c r="F57" s="21">
        <v>22</v>
      </c>
      <c r="G57" s="21">
        <v>1</v>
      </c>
      <c r="H57" s="21">
        <v>6</v>
      </c>
      <c r="I57" s="21">
        <v>6</v>
      </c>
      <c r="J57" s="21"/>
      <c r="K57" s="29"/>
      <c r="L57" s="21">
        <v>86</v>
      </c>
      <c r="M57" s="21"/>
      <c r="N57" s="21"/>
      <c r="O57" s="21">
        <v>8</v>
      </c>
      <c r="P57" s="21">
        <v>156</v>
      </c>
      <c r="Q57" s="21">
        <v>4</v>
      </c>
      <c r="R57" s="21">
        <v>4</v>
      </c>
      <c r="S57" s="31">
        <f t="shared" si="25"/>
        <v>516</v>
      </c>
      <c r="T57" s="19"/>
    </row>
    <row r="58" spans="1:20" s="20" customFormat="1" ht="36" customHeight="1" x14ac:dyDescent="0.3">
      <c r="A58" s="24">
        <v>52</v>
      </c>
      <c r="B58" s="21" t="s">
        <v>5</v>
      </c>
      <c r="C58" s="38" t="s">
        <v>95</v>
      </c>
      <c r="D58" s="25" t="s">
        <v>70</v>
      </c>
      <c r="E58" s="26" t="s">
        <v>29</v>
      </c>
      <c r="F58" s="21">
        <v>12</v>
      </c>
      <c r="G58" s="21">
        <v>1</v>
      </c>
      <c r="H58" s="21">
        <v>14</v>
      </c>
      <c r="I58" s="21">
        <v>14</v>
      </c>
      <c r="J58" s="21"/>
      <c r="K58" s="29"/>
      <c r="L58" s="21">
        <v>46</v>
      </c>
      <c r="M58" s="21"/>
      <c r="N58" s="21"/>
      <c r="O58" s="21">
        <v>8</v>
      </c>
      <c r="P58" s="21">
        <v>116</v>
      </c>
      <c r="Q58" s="21">
        <v>4</v>
      </c>
      <c r="R58" s="21">
        <v>4</v>
      </c>
      <c r="S58" s="31">
        <f t="shared" si="25"/>
        <v>644</v>
      </c>
      <c r="T58" s="19"/>
    </row>
    <row r="59" spans="1:20" s="20" customFormat="1" ht="36" customHeight="1" x14ac:dyDescent="0.3">
      <c r="A59" s="24">
        <v>53</v>
      </c>
      <c r="B59" s="21" t="s">
        <v>5</v>
      </c>
      <c r="C59" s="38" t="s">
        <v>133</v>
      </c>
      <c r="D59" s="25" t="s">
        <v>66</v>
      </c>
      <c r="E59" s="26" t="s">
        <v>29</v>
      </c>
      <c r="F59" s="21"/>
      <c r="G59" s="21">
        <v>1</v>
      </c>
      <c r="H59" s="21">
        <v>10</v>
      </c>
      <c r="I59" s="21">
        <v>10</v>
      </c>
      <c r="J59" s="21"/>
      <c r="K59" s="29"/>
      <c r="L59" s="21">
        <v>86</v>
      </c>
      <c r="M59" s="21"/>
      <c r="N59" s="21"/>
      <c r="O59" s="21">
        <v>8</v>
      </c>
      <c r="P59" s="21">
        <v>156</v>
      </c>
      <c r="Q59" s="21">
        <v>4</v>
      </c>
      <c r="R59" s="21">
        <v>4</v>
      </c>
      <c r="S59" s="31">
        <f t="shared" si="25"/>
        <v>860</v>
      </c>
      <c r="T59" s="19"/>
    </row>
    <row r="60" spans="1:20" s="20" customFormat="1" ht="33" customHeight="1" x14ac:dyDescent="0.3">
      <c r="A60" s="24">
        <v>54</v>
      </c>
      <c r="B60" s="21" t="s">
        <v>5</v>
      </c>
      <c r="C60" s="38" t="s">
        <v>134</v>
      </c>
      <c r="D60" s="25" t="s">
        <v>67</v>
      </c>
      <c r="E60" s="26" t="s">
        <v>29</v>
      </c>
      <c r="F60" s="21">
        <v>12</v>
      </c>
      <c r="G60" s="21">
        <v>1</v>
      </c>
      <c r="H60" s="21">
        <v>6</v>
      </c>
      <c r="I60" s="21">
        <v>6</v>
      </c>
      <c r="J60" s="21"/>
      <c r="K60" s="29"/>
      <c r="L60" s="21">
        <v>86</v>
      </c>
      <c r="M60" s="21"/>
      <c r="N60" s="21"/>
      <c r="O60" s="21">
        <v>8</v>
      </c>
      <c r="P60" s="21">
        <v>156</v>
      </c>
      <c r="Q60" s="21">
        <v>4</v>
      </c>
      <c r="R60" s="21">
        <v>4</v>
      </c>
      <c r="S60" s="31">
        <f t="shared" si="25"/>
        <v>516</v>
      </c>
      <c r="T60" s="19"/>
    </row>
    <row r="61" spans="1:20" s="20" customFormat="1" ht="33.75" customHeight="1" x14ac:dyDescent="0.3">
      <c r="A61" s="24">
        <v>55</v>
      </c>
      <c r="B61" s="21" t="s">
        <v>5</v>
      </c>
      <c r="C61" s="38" t="s">
        <v>93</v>
      </c>
      <c r="D61" s="25" t="s">
        <v>69</v>
      </c>
      <c r="E61" s="26" t="s">
        <v>29</v>
      </c>
      <c r="F61" s="21">
        <v>22</v>
      </c>
      <c r="G61" s="21">
        <v>1</v>
      </c>
      <c r="H61" s="21">
        <v>8</v>
      </c>
      <c r="I61" s="21">
        <v>8</v>
      </c>
      <c r="J61" s="21"/>
      <c r="K61" s="29"/>
      <c r="L61" s="21">
        <v>86</v>
      </c>
      <c r="M61" s="21"/>
      <c r="N61" s="21"/>
      <c r="O61" s="21">
        <v>8</v>
      </c>
      <c r="P61" s="21">
        <v>156</v>
      </c>
      <c r="Q61" s="21">
        <v>4</v>
      </c>
      <c r="R61" s="21">
        <v>4</v>
      </c>
      <c r="S61" s="31">
        <f t="shared" ref="S61" si="26">H61*L61</f>
        <v>688</v>
      </c>
      <c r="T61" s="19"/>
    </row>
    <row r="62" spans="1:20" s="20" customFormat="1" ht="47.25" customHeight="1" x14ac:dyDescent="0.3">
      <c r="A62" s="24">
        <v>56</v>
      </c>
      <c r="B62" s="21" t="s">
        <v>5</v>
      </c>
      <c r="C62" s="38" t="s">
        <v>94</v>
      </c>
      <c r="D62" s="25" t="s">
        <v>69</v>
      </c>
      <c r="E62" s="26" t="s">
        <v>29</v>
      </c>
      <c r="F62" s="21">
        <v>12</v>
      </c>
      <c r="G62" s="21">
        <v>1</v>
      </c>
      <c r="H62" s="21">
        <v>5</v>
      </c>
      <c r="I62" s="21">
        <v>5</v>
      </c>
      <c r="J62" s="21"/>
      <c r="K62" s="29"/>
      <c r="L62" s="21">
        <v>46</v>
      </c>
      <c r="M62" s="21"/>
      <c r="N62" s="21"/>
      <c r="O62" s="21">
        <v>8</v>
      </c>
      <c r="P62" s="21">
        <v>116</v>
      </c>
      <c r="Q62" s="21">
        <v>4</v>
      </c>
      <c r="R62" s="21">
        <v>4</v>
      </c>
      <c r="S62" s="31">
        <f t="shared" ref="S62" si="27">H62*L62</f>
        <v>230</v>
      </c>
      <c r="T62" s="19"/>
    </row>
    <row r="63" spans="1:20" s="20" customFormat="1" ht="33" customHeight="1" x14ac:dyDescent="0.3">
      <c r="A63" s="24">
        <v>57</v>
      </c>
      <c r="B63" s="21" t="s">
        <v>5</v>
      </c>
      <c r="C63" s="38" t="s">
        <v>135</v>
      </c>
      <c r="D63" s="25" t="s">
        <v>71</v>
      </c>
      <c r="E63" s="26" t="s">
        <v>29</v>
      </c>
      <c r="F63" s="21">
        <v>23</v>
      </c>
      <c r="G63" s="21">
        <v>1</v>
      </c>
      <c r="H63" s="21">
        <v>11</v>
      </c>
      <c r="I63" s="21">
        <v>11</v>
      </c>
      <c r="J63" s="21"/>
      <c r="K63" s="29"/>
      <c r="L63" s="21">
        <v>86</v>
      </c>
      <c r="M63" s="21"/>
      <c r="N63" s="21"/>
      <c r="O63" s="21">
        <v>8</v>
      </c>
      <c r="P63" s="21">
        <v>156</v>
      </c>
      <c r="Q63" s="21">
        <v>4</v>
      </c>
      <c r="R63" s="21">
        <v>4</v>
      </c>
      <c r="S63" s="31">
        <f t="shared" ref="S63" si="28">H63*L63</f>
        <v>946</v>
      </c>
      <c r="T63" s="19"/>
    </row>
    <row r="64" spans="1:20" s="20" customFormat="1" ht="37.5" customHeight="1" x14ac:dyDescent="0.3">
      <c r="A64" s="24">
        <v>58</v>
      </c>
      <c r="B64" s="21" t="s">
        <v>5</v>
      </c>
      <c r="C64" s="38" t="s">
        <v>136</v>
      </c>
      <c r="D64" s="25" t="s">
        <v>72</v>
      </c>
      <c r="E64" s="26" t="s">
        <v>29</v>
      </c>
      <c r="F64" s="21">
        <v>22</v>
      </c>
      <c r="G64" s="21">
        <v>1</v>
      </c>
      <c r="H64" s="21">
        <v>6</v>
      </c>
      <c r="I64" s="21">
        <v>6</v>
      </c>
      <c r="J64" s="21"/>
      <c r="K64" s="29"/>
      <c r="L64" s="21">
        <v>86</v>
      </c>
      <c r="M64" s="21"/>
      <c r="N64" s="21"/>
      <c r="O64" s="21">
        <v>8</v>
      </c>
      <c r="P64" s="21">
        <v>156</v>
      </c>
      <c r="Q64" s="21">
        <v>4</v>
      </c>
      <c r="R64" s="21">
        <v>4</v>
      </c>
      <c r="S64" s="31">
        <f t="shared" ref="S64" si="29">H64*L64</f>
        <v>516</v>
      </c>
      <c r="T64" s="19"/>
    </row>
    <row r="65" spans="1:20" s="20" customFormat="1" ht="21.75" customHeight="1" x14ac:dyDescent="0.3">
      <c r="A65" s="24"/>
      <c r="B65" s="49" t="s">
        <v>27</v>
      </c>
      <c r="C65" s="50"/>
      <c r="D65" s="25"/>
      <c r="E65" s="26"/>
      <c r="F65" s="21"/>
      <c r="G65" s="28">
        <f>G64+G63+G62+G61+G60+G59+G58+G57+G56+G55+G54+G53+G52+G51+G49+G48+G47+G46+G45+G44+G43+G42+G41+G40+G39</f>
        <v>29</v>
      </c>
      <c r="H65" s="28">
        <f>SUM(H39:H64)</f>
        <v>299</v>
      </c>
      <c r="I65" s="21"/>
      <c r="J65" s="21"/>
      <c r="K65" s="29"/>
      <c r="L65" s="28">
        <f>L64+L63+L62+L61+L60+L59+L58+L57+L56+L55+L54+L53+L52+L51+L50+L49+L48+L47+L46+L45+L44+L43+L42+L41+L40+L39</f>
        <v>1980</v>
      </c>
      <c r="M65" s="21"/>
      <c r="N65" s="21"/>
      <c r="O65" s="21"/>
      <c r="P65" s="28">
        <f>P64+P63+P62+P61+P60+P59+P58+P57+P56+P55+P54+P53+P52+P51+P50+P48+P47+P46+P45+P44+P43+P42+P41+P40+P39</f>
        <v>3148</v>
      </c>
      <c r="Q65" s="21"/>
      <c r="R65" s="21"/>
      <c r="S65" s="32">
        <f>S64+S63+S62+S61+S60+S59+S58+S57+S56+S55+S54+S53+S52+S51+S50+S49+S48+S47+S46+S45+S44+S43+S42+S41+S40+S39</f>
        <v>22538</v>
      </c>
      <c r="T65" s="19"/>
    </row>
    <row r="66" spans="1:20" s="20" customFormat="1" ht="22.5" customHeight="1" x14ac:dyDescent="0.3">
      <c r="A66" s="24"/>
      <c r="B66" s="21"/>
      <c r="C66" s="39" t="s">
        <v>68</v>
      </c>
      <c r="D66" s="25"/>
      <c r="E66" s="26"/>
      <c r="F66" s="21"/>
      <c r="G66" s="21"/>
      <c r="H66" s="21"/>
      <c r="I66" s="21"/>
      <c r="J66" s="21"/>
      <c r="K66" s="29"/>
      <c r="L66" s="21"/>
      <c r="M66" s="21"/>
      <c r="N66" s="21"/>
      <c r="O66" s="21"/>
      <c r="P66" s="21"/>
      <c r="Q66" s="21"/>
      <c r="R66" s="21"/>
      <c r="S66" s="31">
        <f>SUM(S11:S38)</f>
        <v>59748</v>
      </c>
      <c r="T66" s="19"/>
    </row>
    <row r="67" spans="1:20" s="20" customFormat="1" ht="34.5" customHeight="1" x14ac:dyDescent="0.3">
      <c r="A67" s="24">
        <v>59</v>
      </c>
      <c r="B67" s="21" t="s">
        <v>68</v>
      </c>
      <c r="C67" s="38" t="s">
        <v>137</v>
      </c>
      <c r="D67" s="25" t="s">
        <v>75</v>
      </c>
      <c r="E67" s="26" t="s">
        <v>29</v>
      </c>
      <c r="F67" s="21">
        <v>22</v>
      </c>
      <c r="G67" s="21">
        <v>1</v>
      </c>
      <c r="H67" s="21">
        <v>9</v>
      </c>
      <c r="I67" s="21">
        <v>9</v>
      </c>
      <c r="J67" s="21"/>
      <c r="K67" s="29"/>
      <c r="L67" s="21">
        <v>86</v>
      </c>
      <c r="M67" s="21"/>
      <c r="N67" s="21"/>
      <c r="O67" s="21">
        <v>8</v>
      </c>
      <c r="P67" s="21">
        <v>156</v>
      </c>
      <c r="Q67" s="21">
        <v>4</v>
      </c>
      <c r="R67" s="21">
        <v>4</v>
      </c>
      <c r="S67" s="31">
        <f t="shared" ref="S67" si="30">H67*L67</f>
        <v>774</v>
      </c>
      <c r="T67" s="19"/>
    </row>
    <row r="68" spans="1:20" s="2" customFormat="1" ht="15.75" customHeight="1" x14ac:dyDescent="0.3">
      <c r="A68" s="24"/>
      <c r="B68" s="49" t="s">
        <v>76</v>
      </c>
      <c r="C68" s="50"/>
      <c r="D68" s="25"/>
      <c r="E68" s="27"/>
      <c r="F68" s="28"/>
      <c r="G68" s="28">
        <v>1</v>
      </c>
      <c r="H68" s="28">
        <v>9</v>
      </c>
      <c r="I68" s="28"/>
      <c r="J68" s="28"/>
      <c r="K68" s="28"/>
      <c r="L68" s="28">
        <v>144</v>
      </c>
      <c r="M68" s="28"/>
      <c r="N68" s="28"/>
      <c r="O68" s="28"/>
      <c r="P68" s="28">
        <v>156</v>
      </c>
      <c r="Q68" s="28"/>
      <c r="R68" s="28"/>
      <c r="S68" s="32">
        <v>1152</v>
      </c>
      <c r="T68" s="7"/>
    </row>
    <row r="69" spans="1:20" s="2" customFormat="1" ht="33.75" customHeight="1" x14ac:dyDescent="0.3">
      <c r="A69" s="46" t="s">
        <v>12</v>
      </c>
      <c r="B69" s="46"/>
      <c r="C69" s="46"/>
      <c r="D69" s="46"/>
      <c r="E69" s="46"/>
      <c r="F69" s="30"/>
      <c r="G69" s="30">
        <f>G65+G67+G38</f>
        <v>62</v>
      </c>
      <c r="H69" s="30">
        <f>H68+H65+H38</f>
        <v>687</v>
      </c>
      <c r="I69" s="28"/>
      <c r="J69" s="28"/>
      <c r="K69" s="28"/>
      <c r="L69" s="40">
        <f>L68+L65+L38</f>
        <v>4080</v>
      </c>
      <c r="M69" s="40"/>
      <c r="N69" s="40"/>
      <c r="O69" s="40"/>
      <c r="P69" s="40">
        <f>P68+P65+P38</f>
        <v>6368</v>
      </c>
      <c r="Q69" s="28"/>
      <c r="R69" s="28"/>
      <c r="S69" s="33">
        <f>S68+S65+S38</f>
        <v>53564</v>
      </c>
      <c r="T69" s="7"/>
    </row>
    <row r="70" spans="1:20" s="2" customFormat="1" ht="24" customHeight="1" x14ac:dyDescent="0.3">
      <c r="A70"/>
      <c r="B70"/>
      <c r="C70"/>
      <c r="D70"/>
      <c r="E70" s="13"/>
      <c r="F70"/>
      <c r="G70"/>
      <c r="H70" s="34"/>
      <c r="I70"/>
      <c r="J70"/>
      <c r="K70"/>
      <c r="L70"/>
      <c r="M70"/>
      <c r="N70"/>
      <c r="O70"/>
      <c r="P70"/>
      <c r="Q70"/>
      <c r="R70"/>
      <c r="S70" s="35"/>
      <c r="T70" s="7"/>
    </row>
    <row r="71" spans="1:20" s="2" customFormat="1" ht="24" customHeight="1" x14ac:dyDescent="0.3">
      <c r="A71"/>
      <c r="B71"/>
      <c r="C71"/>
      <c r="D71"/>
      <c r="E71" s="13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7"/>
    </row>
    <row r="72" spans="1:20" s="2" customFormat="1" ht="24" customHeight="1" x14ac:dyDescent="0.3">
      <c r="A72"/>
      <c r="B72"/>
      <c r="C72"/>
      <c r="D72"/>
      <c r="E72" s="13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7"/>
    </row>
    <row r="73" spans="1:20" s="2" customFormat="1" ht="24" customHeight="1" x14ac:dyDescent="0.3">
      <c r="A73"/>
      <c r="B73"/>
      <c r="C73"/>
      <c r="D73"/>
      <c r="E73" s="1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7"/>
    </row>
    <row r="74" spans="1:20" s="2" customFormat="1" ht="24" customHeight="1" x14ac:dyDescent="0.3">
      <c r="A74"/>
      <c r="B74"/>
      <c r="C74"/>
      <c r="D74"/>
      <c r="E74" s="13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7"/>
    </row>
    <row r="75" spans="1:20" s="2" customFormat="1" ht="24" customHeight="1" x14ac:dyDescent="0.3">
      <c r="A75"/>
      <c r="B75"/>
      <c r="C75"/>
      <c r="D75"/>
      <c r="E75" s="13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7"/>
    </row>
    <row r="76" spans="1:20" s="2" customFormat="1" ht="24" customHeight="1" x14ac:dyDescent="0.3">
      <c r="A76"/>
      <c r="B76"/>
      <c r="C76"/>
      <c r="D76"/>
      <c r="E76" s="13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7"/>
    </row>
    <row r="77" spans="1:20" s="2" customFormat="1" ht="24" customHeight="1" x14ac:dyDescent="0.3">
      <c r="A77"/>
      <c r="B77"/>
      <c r="C77"/>
      <c r="D77"/>
      <c r="E77" s="13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7"/>
    </row>
    <row r="78" spans="1:20" s="2" customFormat="1" ht="24" customHeight="1" x14ac:dyDescent="0.3">
      <c r="A78"/>
      <c r="B78"/>
      <c r="C78"/>
      <c r="D78"/>
      <c r="E78" s="13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7"/>
    </row>
    <row r="79" spans="1:20" s="2" customFormat="1" ht="24" customHeight="1" x14ac:dyDescent="0.3">
      <c r="A79"/>
      <c r="B79"/>
      <c r="C79"/>
      <c r="D79"/>
      <c r="E79" s="13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7"/>
    </row>
    <row r="80" spans="1:20" s="2" customFormat="1" ht="24" customHeight="1" x14ac:dyDescent="0.3">
      <c r="A80"/>
      <c r="B80"/>
      <c r="C80"/>
      <c r="D80"/>
      <c r="E80" s="13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7"/>
    </row>
    <row r="81" spans="1:20" s="2" customFormat="1" ht="24" customHeight="1" x14ac:dyDescent="0.3">
      <c r="A81"/>
      <c r="B81"/>
      <c r="C81"/>
      <c r="D81"/>
      <c r="E81" s="13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7"/>
    </row>
    <row r="82" spans="1:20" s="2" customFormat="1" ht="24" customHeight="1" x14ac:dyDescent="0.3">
      <c r="A82"/>
      <c r="B82"/>
      <c r="C82"/>
      <c r="D82"/>
      <c r="E82" s="13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7"/>
    </row>
    <row r="83" spans="1:20" s="2" customFormat="1" ht="24" customHeight="1" x14ac:dyDescent="0.3">
      <c r="A83"/>
      <c r="B83"/>
      <c r="C83"/>
      <c r="D83"/>
      <c r="E83" s="1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7"/>
    </row>
    <row r="84" spans="1:20" s="2" customFormat="1" ht="24" customHeight="1" x14ac:dyDescent="0.3">
      <c r="A84"/>
      <c r="B84"/>
      <c r="C84"/>
      <c r="D84"/>
      <c r="E84" s="13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7"/>
    </row>
    <row r="85" spans="1:20" s="2" customFormat="1" ht="24" customHeight="1" x14ac:dyDescent="0.3">
      <c r="A85"/>
      <c r="B85"/>
      <c r="C85"/>
      <c r="D85"/>
      <c r="E85" s="13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7"/>
    </row>
    <row r="86" spans="1:20" s="2" customFormat="1" ht="24" customHeight="1" x14ac:dyDescent="0.3">
      <c r="A86" s="10"/>
      <c r="B86" s="10"/>
      <c r="C86" s="10"/>
      <c r="D86" s="10"/>
      <c r="E86" s="14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1"/>
      <c r="T86" s="7"/>
    </row>
    <row r="87" spans="1:20" s="2" customFormat="1" ht="24" customHeight="1" x14ac:dyDescent="0.3">
      <c r="A87" s="10"/>
      <c r="B87" s="10"/>
      <c r="C87" s="10"/>
      <c r="D87" s="10"/>
      <c r="E87" s="14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1"/>
      <c r="T87" s="7"/>
    </row>
    <row r="88" spans="1:20" s="2" customFormat="1" ht="24" customHeight="1" x14ac:dyDescent="0.3">
      <c r="A88" s="10"/>
      <c r="B88" s="10"/>
      <c r="C88" s="10"/>
      <c r="D88" s="10"/>
      <c r="E88" s="14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1"/>
      <c r="T88" s="7"/>
    </row>
    <row r="89" spans="1:20" s="2" customFormat="1" ht="24" customHeight="1" x14ac:dyDescent="0.3">
      <c r="A89" s="10"/>
      <c r="B89" s="10"/>
      <c r="C89" s="10"/>
      <c r="D89" s="10"/>
      <c r="E89" s="14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1"/>
      <c r="T89" s="7"/>
    </row>
    <row r="90" spans="1:20" s="2" customFormat="1" ht="24" customHeight="1" x14ac:dyDescent="0.3">
      <c r="A90" s="10"/>
      <c r="B90" s="10"/>
      <c r="C90" s="10"/>
      <c r="D90" s="10"/>
      <c r="E90" s="14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1"/>
      <c r="T90" s="7"/>
    </row>
    <row r="91" spans="1:20" s="2" customFormat="1" ht="24" customHeight="1" x14ac:dyDescent="0.3">
      <c r="A91" s="10"/>
      <c r="B91" s="10"/>
      <c r="C91" s="10"/>
      <c r="D91" s="10"/>
      <c r="E91" s="14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1"/>
      <c r="T91" s="7"/>
    </row>
    <row r="92" spans="1:20" s="2" customFormat="1" ht="24" customHeight="1" x14ac:dyDescent="0.3">
      <c r="A92" s="10"/>
      <c r="B92" s="10"/>
      <c r="C92" s="10"/>
      <c r="D92" s="10"/>
      <c r="E92" s="14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1"/>
      <c r="T92" s="7"/>
    </row>
    <row r="93" spans="1:20" s="2" customFormat="1" ht="24" customHeight="1" x14ac:dyDescent="0.3">
      <c r="A93" s="10"/>
      <c r="B93" s="10"/>
      <c r="C93" s="10"/>
      <c r="D93" s="10"/>
      <c r="E93" s="14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1"/>
      <c r="T93" s="7"/>
    </row>
    <row r="94" spans="1:20" s="2" customFormat="1" ht="24" customHeight="1" x14ac:dyDescent="0.3">
      <c r="A94" s="10"/>
      <c r="B94" s="10"/>
      <c r="C94" s="10"/>
      <c r="D94" s="10"/>
      <c r="E94" s="14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1"/>
      <c r="T94" s="7"/>
    </row>
    <row r="95" spans="1:20" s="2" customFormat="1" ht="24" customHeight="1" x14ac:dyDescent="0.3">
      <c r="A95" s="10"/>
      <c r="B95" s="10"/>
      <c r="C95" s="10"/>
      <c r="D95" s="10"/>
      <c r="E95" s="14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1"/>
      <c r="T95" s="7"/>
    </row>
  </sheetData>
  <mergeCells count="24">
    <mergeCell ref="A69:E69"/>
    <mergeCell ref="E9:E10"/>
    <mergeCell ref="L9:R9"/>
    <mergeCell ref="A9:A10"/>
    <mergeCell ref="B9:B10"/>
    <mergeCell ref="C9:C10"/>
    <mergeCell ref="D9:D10"/>
    <mergeCell ref="F9:F10"/>
    <mergeCell ref="G9:G10"/>
    <mergeCell ref="H9:H10"/>
    <mergeCell ref="I9:K9"/>
    <mergeCell ref="B38:C38"/>
    <mergeCell ref="B68:C68"/>
    <mergeCell ref="B65:C65"/>
    <mergeCell ref="A7:S7"/>
    <mergeCell ref="S9:S10"/>
    <mergeCell ref="A8:S8"/>
    <mergeCell ref="I1:K1"/>
    <mergeCell ref="A4:S4"/>
    <mergeCell ref="A5:S5"/>
    <mergeCell ref="A6:S6"/>
    <mergeCell ref="O1:R1"/>
    <mergeCell ref="O3:R3"/>
    <mergeCell ref="O2:R2"/>
  </mergeCells>
  <phoneticPr fontId="0" type="noConversion"/>
  <printOptions horizontalCentered="1"/>
  <pageMargins left="0.25" right="0.25" top="0.75" bottom="0.75" header="0.3" footer="0.3"/>
  <pageSetup paperSize="8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16.09.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Светлана Петровна Сычикова</cp:lastModifiedBy>
  <cp:lastPrinted>2022-01-26T13:58:26Z</cp:lastPrinted>
  <dcterms:created xsi:type="dcterms:W3CDTF">1996-10-08T23:32:33Z</dcterms:created>
  <dcterms:modified xsi:type="dcterms:W3CDTF">2022-01-26T13:58:43Z</dcterms:modified>
</cp:coreProperties>
</file>